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96" yWindow="36" windowWidth="19968" windowHeight="10152" tabRatio="721"/>
  </bookViews>
  <sheets>
    <sheet name="Calc-proposed" sheetId="18" r:id="rId1"/>
  </sheets>
  <definedNames>
    <definedName name="_xlnm.Print_Area" localSheetId="0">'Calc-proposed'!$A$1:$W$65</definedName>
  </definedNames>
  <calcPr calcId="145621"/>
</workbook>
</file>

<file path=xl/calcChain.xml><?xml version="1.0" encoding="utf-8"?>
<calcChain xmlns="http://schemas.openxmlformats.org/spreadsheetml/2006/main">
  <c r="W62" i="18" l="1"/>
  <c r="U62" i="18"/>
  <c r="S62" i="18"/>
  <c r="R62" i="18"/>
  <c r="Q62" i="18"/>
  <c r="P62" i="18"/>
  <c r="O62" i="18"/>
  <c r="N62" i="18"/>
  <c r="M62" i="18"/>
  <c r="K62" i="18"/>
  <c r="I62" i="18"/>
  <c r="H62" i="18"/>
  <c r="G62" i="18"/>
  <c r="F62" i="18"/>
  <c r="E62" i="18"/>
  <c r="W60" i="18"/>
  <c r="V60" i="18"/>
  <c r="V62" i="18" s="1"/>
  <c r="U60" i="18"/>
  <c r="S60" i="18"/>
  <c r="R60" i="18"/>
  <c r="Q60" i="18"/>
  <c r="P60" i="18"/>
  <c r="O60" i="18"/>
  <c r="N60" i="18"/>
  <c r="M60" i="18"/>
  <c r="L60" i="18"/>
  <c r="L62" i="18" s="1"/>
  <c r="K60" i="18"/>
  <c r="J60" i="18"/>
  <c r="J62" i="18" s="1"/>
  <c r="I60" i="18"/>
  <c r="H60" i="18"/>
  <c r="G60" i="18"/>
  <c r="F60" i="18"/>
  <c r="E60" i="18"/>
  <c r="C35" i="18"/>
  <c r="D35" i="18"/>
  <c r="B35" i="18"/>
  <c r="C41" i="18"/>
  <c r="D41" i="18"/>
  <c r="B41" i="18"/>
  <c r="C60" i="18"/>
  <c r="D60" i="18"/>
  <c r="B60" i="18"/>
  <c r="W23" i="18"/>
  <c r="V23" i="18"/>
  <c r="U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</calcChain>
</file>

<file path=xl/sharedStrings.xml><?xml version="1.0" encoding="utf-8"?>
<sst xmlns="http://schemas.openxmlformats.org/spreadsheetml/2006/main" count="90" uniqueCount="51">
  <si>
    <t>RPTP Farebox Recovery</t>
  </si>
  <si>
    <t>Rail RPTP Farebox Recovery</t>
  </si>
  <si>
    <t>Bus RPTP Farebox Recovery</t>
  </si>
  <si>
    <t>Ferry RPTP Farebox Recovery</t>
  </si>
  <si>
    <t>Rail operating costs</t>
  </si>
  <si>
    <t>Bus operating costs</t>
  </si>
  <si>
    <t>Ferry operating costs</t>
  </si>
  <si>
    <t>45-50%</t>
  </si>
  <si>
    <t>55-60%</t>
  </si>
  <si>
    <t>80-90%</t>
  </si>
  <si>
    <t>Cable Car RPTP Farebox Recovery</t>
  </si>
  <si>
    <t>GW Costs</t>
  </si>
  <si>
    <t>Fare Revenue</t>
  </si>
  <si>
    <t>LTP User Charges</t>
  </si>
  <si>
    <t>Greater Wellington Regional Council</t>
  </si>
  <si>
    <t>Ferry revenue - contracted</t>
  </si>
  <si>
    <t>Ferry revenue - commercial</t>
  </si>
  <si>
    <t>Cable car revenue</t>
  </si>
  <si>
    <t>Admin/Metlink general costs</t>
  </si>
  <si>
    <t>Total Mobility costs</t>
  </si>
  <si>
    <t>Improvement projects costs</t>
  </si>
  <si>
    <t>Costs (per GL)</t>
  </si>
  <si>
    <t>Operators Deemed Costs</t>
  </si>
  <si>
    <t>User charge %</t>
  </si>
  <si>
    <t>Rail fare revenue</t>
  </si>
  <si>
    <t>Debt servicing costs - rail</t>
  </si>
  <si>
    <t>Debt servicing costs - bus</t>
  </si>
  <si>
    <t>Debt servicing costs - mobility</t>
  </si>
  <si>
    <t>NZTA funding of debt servicing</t>
  </si>
  <si>
    <t>2016/17</t>
  </si>
  <si>
    <t>Raw Data 2016/17</t>
  </si>
  <si>
    <t>Rail network renewals (asset not owned)</t>
  </si>
  <si>
    <t>Trolley OH network renewals (asset not owned)</t>
  </si>
  <si>
    <t>2017/18</t>
  </si>
  <si>
    <t>Raw Data 2017/18</t>
  </si>
  <si>
    <t>Rail Supergold fare revenue</t>
  </si>
  <si>
    <t>Ferry Supergold card revenue</t>
  </si>
  <si>
    <t>Cable car Supergold revenue</t>
  </si>
  <si>
    <t>Bus revenue - commercial (RPTP units)</t>
  </si>
  <si>
    <t>Bus revenue commercial (RPTP units)</t>
  </si>
  <si>
    <t>Farebox Compliance Projection - PROPOSED</t>
  </si>
  <si>
    <t>2018/19</t>
  </si>
  <si>
    <t>Raw Data 2018/19</t>
  </si>
  <si>
    <t>Bus units Supergold card revenue</t>
  </si>
  <si>
    <t>Bus units fare revenue (RPTP units)</t>
  </si>
  <si>
    <t>Bus exempt Supergold Card revenue</t>
  </si>
  <si>
    <t>Bus exempt fare revenue</t>
  </si>
  <si>
    <r>
      <t xml:space="preserve">Bus </t>
    </r>
    <r>
      <rPr>
        <b/>
        <sz val="10"/>
        <rFont val="Arial"/>
        <family val="2"/>
      </rPr>
      <t>exempt</t>
    </r>
    <r>
      <rPr>
        <sz val="10"/>
        <rFont val="Arial"/>
        <family val="2"/>
      </rPr>
      <t xml:space="preserve"> fare revenue</t>
    </r>
  </si>
  <si>
    <r>
      <t xml:space="preserve">Bus </t>
    </r>
    <r>
      <rPr>
        <b/>
        <sz val="10"/>
        <rFont val="Arial"/>
        <family val="2"/>
      </rPr>
      <t>exempt</t>
    </r>
    <r>
      <rPr>
        <sz val="10"/>
        <rFont val="Arial"/>
        <family val="2"/>
      </rPr>
      <t xml:space="preserve"> Supergold Card revenue</t>
    </r>
  </si>
  <si>
    <t>SupergoldCard - bus (passthrough)</t>
  </si>
  <si>
    <t>Farebox Recovery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</si>
</sst>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%"/>
    <numFmt numFmtId="165" formatCode="#,##0.0_);[Red]\(#,##0.0\)"/>
    <numFmt numFmtId="166" formatCode="#,##0.0_);\(#,##0.0\)"/>
    <numFmt numFmtId="167" formatCode="0.00%;[Red]\-0.00%"/>
    <numFmt numFmtId="168" formatCode="mmm\-yy_)"/>
    <numFmt numFmtId="169" formatCode="0.0%;[Red]\-0.0%"/>
    <numFmt numFmtId="170" formatCode="0.0%;\(0.0%\)"/>
    <numFmt numFmtId="171" formatCode="m/d/yy_)"/>
    <numFmt numFmtId="172" formatCode="###0_)"/>
    <numFmt numFmtId="173" formatCode="#,##0.000_);\(#,##0.0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Univers (WN)"/>
    </font>
    <font>
      <sz val="8"/>
      <name val="CG Times (E1)"/>
    </font>
    <font>
      <sz val="10"/>
      <name val="Helv"/>
    </font>
    <font>
      <sz val="8"/>
      <name val="Times New Roman"/>
      <family val="1"/>
    </font>
    <font>
      <shadow/>
      <sz val="8"/>
      <color indexed="12"/>
      <name val="Times New Roman"/>
      <family val="1"/>
    </font>
    <font>
      <sz val="11"/>
      <name val="Arial"/>
      <family val="2"/>
    </font>
    <font>
      <sz val="8"/>
      <name val="Times New Roman"/>
      <family val="1"/>
    </font>
    <font>
      <sz val="10"/>
      <name val="Univers (E1)"/>
    </font>
    <font>
      <b/>
      <sz val="12"/>
      <name val="Univers (WN)"/>
    </font>
    <font>
      <b/>
      <sz val="10"/>
      <name val="Univers (WN)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165" fontId="4" fillId="0" borderId="0" applyNumberFormat="0" applyFill="0" applyBorder="0" applyAlignment="0"/>
    <xf numFmtId="171" fontId="5" fillId="0" borderId="0" applyFont="0" applyFill="0" applyBorder="0" applyAlignment="0" applyProtection="0"/>
    <xf numFmtId="166" fontId="6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173" fontId="8" fillId="0" borderId="0" applyFont="0" applyFill="0" applyBorder="0" applyAlignment="0"/>
    <xf numFmtId="37" fontId="9" fillId="0" borderId="0" applyFill="0" applyBorder="0" applyAlignment="0">
      <protection locked="0"/>
    </xf>
    <xf numFmtId="164" fontId="9" fillId="0" borderId="1" applyFill="0" applyBorder="0" applyAlignment="0">
      <alignment horizontal="center"/>
      <protection locked="0"/>
    </xf>
    <xf numFmtId="166" fontId="9" fillId="0" borderId="0" applyFill="0" applyBorder="0" applyAlignment="0">
      <protection locked="0"/>
    </xf>
    <xf numFmtId="173" fontId="9" fillId="0" borderId="0" applyFill="0" applyBorder="0" applyAlignment="0" applyProtection="0">
      <protection locked="0"/>
    </xf>
    <xf numFmtId="168" fontId="5" fillId="0" borderId="0" applyFont="0" applyFill="0" applyBorder="0" applyAlignment="0" applyProtection="0"/>
    <xf numFmtId="165" fontId="10" fillId="0" borderId="0" applyFill="0" applyBorder="0" applyAlignment="0"/>
    <xf numFmtId="9" fontId="1" fillId="0" borderId="0" applyFont="0" applyFill="0" applyBorder="0" applyAlignment="0" applyProtection="0"/>
    <xf numFmtId="170" fontId="11" fillId="0" borderId="2" applyFont="0" applyFill="0" applyBorder="0" applyAlignment="0" applyProtection="0">
      <alignment horizontal="right"/>
    </xf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38" fontId="13" fillId="0" borderId="0" applyFill="0" applyBorder="0" applyAlignment="0" applyProtection="0"/>
    <xf numFmtId="169" fontId="14" fillId="0" borderId="0" applyFill="0" applyBorder="0" applyAlignment="0" applyProtection="0"/>
    <xf numFmtId="18" fontId="6" fillId="0" borderId="0" applyFont="0" applyFill="0" applyBorder="0" applyAlignment="0" applyProtection="0">
      <alignment horizontal="left"/>
    </xf>
    <xf numFmtId="10" fontId="12" fillId="0" borderId="3" applyNumberFormat="0" applyFont="0" applyFill="0" applyAlignment="0" applyProtection="0"/>
    <xf numFmtId="172" fontId="15" fillId="0" borderId="4" applyFont="0" applyFill="0" applyBorder="0" applyAlignment="0" applyProtection="0"/>
  </cellStyleXfs>
  <cellXfs count="91">
    <xf numFmtId="0" fontId="0" fillId="0" borderId="0" xfId="0"/>
    <xf numFmtId="0" fontId="16" fillId="0" borderId="0" xfId="0" applyFont="1"/>
    <xf numFmtId="38" fontId="17" fillId="0" borderId="0" xfId="0" applyNumberFormat="1" applyFont="1"/>
    <xf numFmtId="0" fontId="17" fillId="0" borderId="0" xfId="0" applyFont="1"/>
    <xf numFmtId="0" fontId="15" fillId="3" borderId="6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0" fontId="15" fillId="3" borderId="7" xfId="0" applyFont="1" applyFill="1" applyBorder="1" applyAlignment="1">
      <alignment horizontal="center" wrapText="1"/>
    </xf>
    <xf numFmtId="0" fontId="15" fillId="4" borderId="6" xfId="0" applyFont="1" applyFill="1" applyBorder="1" applyAlignment="1">
      <alignment horizontal="center" wrapText="1"/>
    </xf>
    <xf numFmtId="0" fontId="15" fillId="4" borderId="4" xfId="0" applyFont="1" applyFill="1" applyBorder="1" applyAlignment="1">
      <alignment horizontal="center" wrapText="1"/>
    </xf>
    <xf numFmtId="0" fontId="15" fillId="4" borderId="7" xfId="0" applyFont="1" applyFill="1" applyBorder="1" applyAlignment="1">
      <alignment horizontal="center" wrapText="1"/>
    </xf>
    <xf numFmtId="0" fontId="15" fillId="5" borderId="6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 wrapText="1"/>
    </xf>
    <xf numFmtId="0" fontId="15" fillId="5" borderId="7" xfId="0" applyFont="1" applyFill="1" applyBorder="1" applyAlignment="1">
      <alignment horizontal="center" wrapText="1"/>
    </xf>
    <xf numFmtId="0" fontId="15" fillId="0" borderId="0" xfId="0" applyFont="1"/>
    <xf numFmtId="0" fontId="18" fillId="0" borderId="0" xfId="0" applyFont="1"/>
    <xf numFmtId="38" fontId="18" fillId="0" borderId="0" xfId="0" applyNumberFormat="1" applyFont="1"/>
    <xf numFmtId="0" fontId="18" fillId="3" borderId="1" xfId="0" applyFont="1" applyFill="1" applyBorder="1"/>
    <xf numFmtId="0" fontId="18" fillId="3" borderId="0" xfId="0" applyFont="1" applyFill="1"/>
    <xf numFmtId="0" fontId="18" fillId="3" borderId="8" xfId="0" applyFont="1" applyFill="1" applyBorder="1"/>
    <xf numFmtId="0" fontId="18" fillId="4" borderId="1" xfId="0" applyFont="1" applyFill="1" applyBorder="1"/>
    <xf numFmtId="0" fontId="18" fillId="4" borderId="0" xfId="0" applyFont="1" applyFill="1"/>
    <xf numFmtId="0" fontId="18" fillId="4" borderId="8" xfId="0" applyFont="1" applyFill="1" applyBorder="1"/>
    <xf numFmtId="0" fontId="18" fillId="5" borderId="1" xfId="0" applyFont="1" applyFill="1" applyBorder="1"/>
    <xf numFmtId="0" fontId="18" fillId="5" borderId="0" xfId="0" applyFont="1" applyFill="1"/>
    <xf numFmtId="0" fontId="18" fillId="5" borderId="8" xfId="0" applyFont="1" applyFill="1" applyBorder="1"/>
    <xf numFmtId="0" fontId="15" fillId="0" borderId="0" xfId="0" applyFont="1" applyBorder="1"/>
    <xf numFmtId="0" fontId="18" fillId="0" borderId="0" xfId="0" applyFont="1" applyBorder="1"/>
    <xf numFmtId="38" fontId="18" fillId="3" borderId="1" xfId="0" applyNumberFormat="1" applyFont="1" applyFill="1" applyBorder="1"/>
    <xf numFmtId="38" fontId="18" fillId="3" borderId="0" xfId="0" applyNumberFormat="1" applyFont="1" applyFill="1"/>
    <xf numFmtId="38" fontId="18" fillId="3" borderId="8" xfId="0" applyNumberFormat="1" applyFont="1" applyFill="1" applyBorder="1"/>
    <xf numFmtId="38" fontId="18" fillId="4" borderId="1" xfId="0" applyNumberFormat="1" applyFont="1" applyFill="1" applyBorder="1"/>
    <xf numFmtId="38" fontId="18" fillId="4" borderId="0" xfId="0" applyNumberFormat="1" applyFont="1" applyFill="1"/>
    <xf numFmtId="38" fontId="18" fillId="4" borderId="8" xfId="0" applyNumberFormat="1" applyFont="1" applyFill="1" applyBorder="1"/>
    <xf numFmtId="38" fontId="18" fillId="5" borderId="1" xfId="0" applyNumberFormat="1" applyFont="1" applyFill="1" applyBorder="1"/>
    <xf numFmtId="38" fontId="18" fillId="5" borderId="0" xfId="0" applyNumberFormat="1" applyFont="1" applyFill="1"/>
    <xf numFmtId="38" fontId="18" fillId="5" borderId="8" xfId="0" applyNumberFormat="1" applyFont="1" applyFill="1" applyBorder="1"/>
    <xf numFmtId="0" fontId="18" fillId="0" borderId="0" xfId="0" applyFont="1" applyFill="1" applyBorder="1"/>
    <xf numFmtId="38" fontId="15" fillId="0" borderId="5" xfId="0" applyNumberFormat="1" applyFont="1" applyFill="1" applyBorder="1"/>
    <xf numFmtId="38" fontId="15" fillId="3" borderId="9" xfId="0" applyNumberFormat="1" applyFont="1" applyFill="1" applyBorder="1"/>
    <xf numFmtId="38" fontId="15" fillId="3" borderId="5" xfId="0" applyNumberFormat="1" applyFont="1" applyFill="1" applyBorder="1"/>
    <xf numFmtId="38" fontId="15" fillId="3" borderId="10" xfId="0" applyNumberFormat="1" applyFont="1" applyFill="1" applyBorder="1"/>
    <xf numFmtId="38" fontId="15" fillId="4" borderId="9" xfId="0" applyNumberFormat="1" applyFont="1" applyFill="1" applyBorder="1"/>
    <xf numFmtId="38" fontId="15" fillId="4" borderId="5" xfId="0" applyNumberFormat="1" applyFont="1" applyFill="1" applyBorder="1"/>
    <xf numFmtId="38" fontId="15" fillId="4" borderId="10" xfId="0" applyNumberFormat="1" applyFont="1" applyFill="1" applyBorder="1"/>
    <xf numFmtId="38" fontId="15" fillId="5" borderId="9" xfId="0" applyNumberFormat="1" applyFont="1" applyFill="1" applyBorder="1"/>
    <xf numFmtId="38" fontId="15" fillId="5" borderId="5" xfId="0" applyNumberFormat="1" applyFont="1" applyFill="1" applyBorder="1"/>
    <xf numFmtId="38" fontId="15" fillId="5" borderId="10" xfId="0" applyNumberFormat="1" applyFont="1" applyFill="1" applyBorder="1"/>
    <xf numFmtId="0" fontId="15" fillId="0" borderId="0" xfId="0" applyFont="1" applyFill="1" applyBorder="1"/>
    <xf numFmtId="38" fontId="18" fillId="0" borderId="0" xfId="0" applyNumberFormat="1" applyFont="1" applyBorder="1"/>
    <xf numFmtId="38" fontId="18" fillId="0" borderId="0" xfId="0" applyNumberFormat="1" applyFont="1" applyFill="1" applyBorder="1"/>
    <xf numFmtId="38" fontId="15" fillId="0" borderId="0" xfId="0" applyNumberFormat="1" applyFont="1" applyBorder="1"/>
    <xf numFmtId="38" fontId="15" fillId="0" borderId="0" xfId="0" applyNumberFormat="1" applyFont="1" applyFill="1" applyBorder="1"/>
    <xf numFmtId="0" fontId="18" fillId="0" borderId="0" xfId="0" applyFont="1" applyFill="1"/>
    <xf numFmtId="0" fontId="18" fillId="0" borderId="6" xfId="0" applyFont="1" applyFill="1" applyBorder="1"/>
    <xf numFmtId="38" fontId="18" fillId="0" borderId="4" xfId="0" applyNumberFormat="1" applyFont="1" applyFill="1" applyBorder="1"/>
    <xf numFmtId="164" fontId="18" fillId="3" borderId="11" xfId="12" applyNumberFormat="1" applyFont="1" applyFill="1" applyBorder="1" applyAlignment="1">
      <alignment horizontal="right"/>
    </xf>
    <xf numFmtId="164" fontId="18" fillId="4" borderId="11" xfId="12" applyNumberFormat="1" applyFont="1" applyFill="1" applyBorder="1" applyAlignment="1">
      <alignment horizontal="right"/>
    </xf>
    <xf numFmtId="164" fontId="18" fillId="5" borderId="11" xfId="12" applyNumberFormat="1" applyFont="1" applyFill="1" applyBorder="1" applyAlignment="1">
      <alignment horizontal="right"/>
    </xf>
    <xf numFmtId="0" fontId="18" fillId="2" borderId="11" xfId="0" applyFont="1" applyFill="1" applyBorder="1" applyAlignment="1">
      <alignment horizontal="right"/>
    </xf>
    <xf numFmtId="9" fontId="18" fillId="2" borderId="11" xfId="0" applyNumberFormat="1" applyFont="1" applyFill="1" applyBorder="1" applyAlignment="1">
      <alignment horizontal="right"/>
    </xf>
    <xf numFmtId="0" fontId="15" fillId="5" borderId="11" xfId="0" applyFont="1" applyFill="1" applyBorder="1" applyAlignment="1">
      <alignment horizontal="center" wrapText="1"/>
    </xf>
    <xf numFmtId="0" fontId="18" fillId="5" borderId="12" xfId="0" applyFont="1" applyFill="1" applyBorder="1"/>
    <xf numFmtId="38" fontId="18" fillId="5" borderId="12" xfId="0" applyNumberFormat="1" applyFont="1" applyFill="1" applyBorder="1"/>
    <xf numFmtId="38" fontId="15" fillId="5" borderId="13" xfId="0" applyNumberFormat="1" applyFont="1" applyFill="1" applyBorder="1"/>
    <xf numFmtId="0" fontId="15" fillId="4" borderId="11" xfId="0" applyFont="1" applyFill="1" applyBorder="1" applyAlignment="1">
      <alignment horizontal="center" wrapText="1"/>
    </xf>
    <xf numFmtId="0" fontId="18" fillId="4" borderId="12" xfId="0" applyFont="1" applyFill="1" applyBorder="1"/>
    <xf numFmtId="38" fontId="18" fillId="4" borderId="12" xfId="0" applyNumberFormat="1" applyFont="1" applyFill="1" applyBorder="1"/>
    <xf numFmtId="38" fontId="15" fillId="4" borderId="13" xfId="0" applyNumberFormat="1" applyFont="1" applyFill="1" applyBorder="1"/>
    <xf numFmtId="0" fontId="15" fillId="3" borderId="11" xfId="0" applyFont="1" applyFill="1" applyBorder="1" applyAlignment="1">
      <alignment horizontal="center" wrapText="1"/>
    </xf>
    <xf numFmtId="0" fontId="18" fillId="3" borderId="12" xfId="0" applyFont="1" applyFill="1" applyBorder="1"/>
    <xf numFmtId="38" fontId="18" fillId="3" borderId="12" xfId="0" applyNumberFormat="1" applyFont="1" applyFill="1" applyBorder="1"/>
    <xf numFmtId="38" fontId="15" fillId="3" borderId="13" xfId="0" applyNumberFormat="1" applyFont="1" applyFill="1" applyBorder="1"/>
    <xf numFmtId="0" fontId="1" fillId="3" borderId="4" xfId="0" applyFont="1" applyFill="1" applyBorder="1" applyAlignment="1">
      <alignment horizontal="centerContinuous" wrapText="1"/>
    </xf>
    <xf numFmtId="0" fontId="1" fillId="3" borderId="7" xfId="0" applyFont="1" applyFill="1" applyBorder="1" applyAlignment="1">
      <alignment horizontal="centerContinuous" wrapText="1"/>
    </xf>
    <xf numFmtId="0" fontId="1" fillId="4" borderId="4" xfId="0" applyFont="1" applyFill="1" applyBorder="1" applyAlignment="1">
      <alignment horizontal="centerContinuous" wrapText="1"/>
    </xf>
    <xf numFmtId="0" fontId="1" fillId="4" borderId="7" xfId="0" applyFont="1" applyFill="1" applyBorder="1" applyAlignment="1">
      <alignment horizontal="centerContinuous" wrapText="1"/>
    </xf>
    <xf numFmtId="0" fontId="17" fillId="5" borderId="4" xfId="0" applyFont="1" applyFill="1" applyBorder="1" applyAlignment="1">
      <alignment horizontal="centerContinuous" wrapText="1"/>
    </xf>
    <xf numFmtId="0" fontId="17" fillId="5" borderId="7" xfId="0" applyFont="1" applyFill="1" applyBorder="1" applyAlignment="1">
      <alignment horizontal="centerContinuous" wrapText="1"/>
    </xf>
    <xf numFmtId="0" fontId="3" fillId="3" borderId="6" xfId="0" applyFont="1" applyFill="1" applyBorder="1" applyAlignment="1">
      <alignment horizontal="centerContinuous" wrapText="1"/>
    </xf>
    <xf numFmtId="0" fontId="3" fillId="4" borderId="6" xfId="0" applyFont="1" applyFill="1" applyBorder="1" applyAlignment="1">
      <alignment horizontal="centerContinuous" wrapText="1"/>
    </xf>
    <xf numFmtId="0" fontId="3" fillId="5" borderId="6" xfId="0" applyFont="1" applyFill="1" applyBorder="1" applyAlignment="1">
      <alignment horizontal="centerContinuous" wrapText="1"/>
    </xf>
    <xf numFmtId="0" fontId="17" fillId="0" borderId="12" xfId="0" applyFont="1" applyBorder="1"/>
    <xf numFmtId="0" fontId="15" fillId="0" borderId="12" xfId="0" applyFont="1" applyBorder="1"/>
    <xf numFmtId="0" fontId="18" fillId="0" borderId="12" xfId="0" applyFont="1" applyBorder="1"/>
    <xf numFmtId="38" fontId="1" fillId="0" borderId="0" xfId="0" applyNumberFormat="1" applyFont="1" applyBorder="1"/>
    <xf numFmtId="0" fontId="15" fillId="0" borderId="4" xfId="0" applyFont="1" applyFill="1" applyBorder="1"/>
    <xf numFmtId="1" fontId="3" fillId="0" borderId="4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9" fillId="0" borderId="0" xfId="0" applyFont="1"/>
    <xf numFmtId="38" fontId="18" fillId="6" borderId="12" xfId="0" applyNumberFormat="1" applyFont="1" applyFill="1" applyBorder="1"/>
    <xf numFmtId="0" fontId="1" fillId="0" borderId="6" xfId="0" applyFont="1" applyFill="1" applyBorder="1"/>
  </cellXfs>
  <cellStyles count="21">
    <cellStyle name="Bold 11" xfId="1"/>
    <cellStyle name="Date" xfId="2"/>
    <cellStyle name="Decimal 1" xfId="3"/>
    <cellStyle name="Decimal 2" xfId="4"/>
    <cellStyle name="Decimal 3" xfId="5"/>
    <cellStyle name="Input" xfId="6" builtinId="20" customBuiltin="1"/>
    <cellStyle name="Input %" xfId="7"/>
    <cellStyle name="Input 1" xfId="8"/>
    <cellStyle name="Input 3" xfId="9"/>
    <cellStyle name="Month" xfId="10"/>
    <cellStyle name="Normal" xfId="0" builtinId="0"/>
    <cellStyle name="Normal 11" xfId="11"/>
    <cellStyle name="Percent" xfId="12" builtinId="5"/>
    <cellStyle name="Percent ()" xfId="13"/>
    <cellStyle name="Percent 1" xfId="14"/>
    <cellStyle name="Percent 2" xfId="15"/>
    <cellStyle name="Sum" xfId="16"/>
    <cellStyle name="Sum %of HV" xfId="17"/>
    <cellStyle name="time" xfId="18"/>
    <cellStyle name="Underline 2" xfId="19"/>
    <cellStyle name="Year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X65"/>
  <sheetViews>
    <sheetView tabSelected="1" zoomScale="70" zoomScaleNormal="70" workbookViewId="0">
      <pane xSplit="1" ySplit="4" topLeftCell="B36" activePane="bottomRight" state="frozen"/>
      <selection pane="topRight" activeCell="B1" sqref="B1"/>
      <selection pane="bottomLeft" activeCell="A5" sqref="A5"/>
      <selection pane="bottomRight" activeCell="F70" sqref="F70"/>
    </sheetView>
  </sheetViews>
  <sheetFormatPr defaultColWidth="8.88671875" defaultRowHeight="15" outlineLevelCol="1"/>
  <cols>
    <col min="1" max="1" width="41.109375" style="3" customWidth="1"/>
    <col min="2" max="3" width="13.5546875" style="2" bestFit="1" customWidth="1" outlineLevel="1"/>
    <col min="4" max="4" width="14.33203125" style="2" bestFit="1" customWidth="1" outlineLevel="1"/>
    <col min="5" max="5" width="17.33203125" style="3" bestFit="1" customWidth="1"/>
    <col min="6" max="7" width="12.88671875" style="3" bestFit="1" customWidth="1" outlineLevel="1"/>
    <col min="8" max="8" width="14.33203125" style="3" bestFit="1" customWidth="1" outlineLevel="1"/>
    <col min="9" max="9" width="12" style="3" bestFit="1" customWidth="1" outlineLevel="1"/>
    <col min="10" max="10" width="13.5546875" style="3" bestFit="1" customWidth="1"/>
    <col min="11" max="11" width="12.88671875" style="3" bestFit="1" customWidth="1" outlineLevel="1"/>
    <col min="12" max="12" width="13.5546875" style="3" bestFit="1" customWidth="1" outlineLevel="1"/>
    <col min="13" max="13" width="14.33203125" style="3" bestFit="1" customWidth="1" outlineLevel="1"/>
    <col min="14" max="14" width="12" style="3" bestFit="1" customWidth="1" outlineLevel="1"/>
    <col min="15" max="15" width="13.5546875" style="3" bestFit="1" customWidth="1"/>
    <col min="16" max="16" width="12.88671875" style="3" bestFit="1" customWidth="1" outlineLevel="1"/>
    <col min="17" max="17" width="13.5546875" style="3" bestFit="1" customWidth="1" outlineLevel="1"/>
    <col min="18" max="18" width="14.33203125" style="3" bestFit="1" customWidth="1" outlineLevel="1"/>
    <col min="19" max="19" width="12" style="3" bestFit="1" customWidth="1" outlineLevel="1"/>
    <col min="20" max="20" width="3" style="3" customWidth="1"/>
    <col min="21" max="23" width="13.5546875" style="3" bestFit="1" customWidth="1"/>
    <col min="24" max="16384" width="8.88671875" style="3"/>
  </cols>
  <sheetData>
    <row r="1" spans="1:24" ht="17.399999999999999">
      <c r="A1" s="1" t="s">
        <v>14</v>
      </c>
    </row>
    <row r="2" spans="1:24" ht="17.399999999999999">
      <c r="A2" s="1" t="s">
        <v>40</v>
      </c>
    </row>
    <row r="3" spans="1:24" ht="17.399999999999999">
      <c r="A3" s="1"/>
      <c r="E3" s="78" t="s">
        <v>29</v>
      </c>
      <c r="F3" s="72"/>
      <c r="G3" s="72"/>
      <c r="H3" s="72"/>
      <c r="I3" s="73"/>
      <c r="J3" s="79" t="s">
        <v>33</v>
      </c>
      <c r="K3" s="74"/>
      <c r="L3" s="74"/>
      <c r="M3" s="74"/>
      <c r="N3" s="75"/>
      <c r="O3" s="80" t="s">
        <v>41</v>
      </c>
      <c r="P3" s="76"/>
      <c r="Q3" s="76"/>
      <c r="R3" s="76"/>
      <c r="S3" s="77"/>
      <c r="T3" s="81"/>
      <c r="U3" s="68" t="s">
        <v>29</v>
      </c>
      <c r="V3" s="64" t="s">
        <v>33</v>
      </c>
      <c r="W3" s="60" t="s">
        <v>41</v>
      </c>
    </row>
    <row r="4" spans="1:24" s="13" customFormat="1" ht="56.4" customHeight="1">
      <c r="A4" s="85"/>
      <c r="B4" s="86" t="s">
        <v>30</v>
      </c>
      <c r="C4" s="86" t="s">
        <v>34</v>
      </c>
      <c r="D4" s="86" t="s">
        <v>42</v>
      </c>
      <c r="E4" s="4" t="s">
        <v>0</v>
      </c>
      <c r="F4" s="5" t="s">
        <v>1</v>
      </c>
      <c r="G4" s="5" t="s">
        <v>2</v>
      </c>
      <c r="H4" s="5" t="s">
        <v>3</v>
      </c>
      <c r="I4" s="6" t="s">
        <v>10</v>
      </c>
      <c r="J4" s="7" t="s">
        <v>0</v>
      </c>
      <c r="K4" s="8" t="s">
        <v>1</v>
      </c>
      <c r="L4" s="8" t="s">
        <v>2</v>
      </c>
      <c r="M4" s="8" t="s">
        <v>3</v>
      </c>
      <c r="N4" s="9" t="s">
        <v>10</v>
      </c>
      <c r="O4" s="10" t="s">
        <v>0</v>
      </c>
      <c r="P4" s="11" t="s">
        <v>1</v>
      </c>
      <c r="Q4" s="11" t="s">
        <v>2</v>
      </c>
      <c r="R4" s="11" t="s">
        <v>3</v>
      </c>
      <c r="S4" s="12" t="s">
        <v>10</v>
      </c>
      <c r="T4" s="82"/>
      <c r="U4" s="68" t="s">
        <v>13</v>
      </c>
      <c r="V4" s="64" t="s">
        <v>13</v>
      </c>
      <c r="W4" s="60" t="s">
        <v>13</v>
      </c>
    </row>
    <row r="5" spans="1:24" s="14" customFormat="1" ht="13.2">
      <c r="B5" s="15"/>
      <c r="C5" s="15"/>
      <c r="D5" s="15"/>
      <c r="E5" s="16"/>
      <c r="F5" s="17"/>
      <c r="G5" s="17"/>
      <c r="H5" s="17"/>
      <c r="I5" s="18"/>
      <c r="J5" s="19"/>
      <c r="K5" s="20"/>
      <c r="L5" s="20"/>
      <c r="M5" s="20"/>
      <c r="N5" s="21"/>
      <c r="O5" s="22"/>
      <c r="P5" s="23"/>
      <c r="Q5" s="23"/>
      <c r="R5" s="23"/>
      <c r="S5" s="24"/>
      <c r="T5" s="83"/>
      <c r="U5" s="69"/>
      <c r="V5" s="65"/>
      <c r="W5" s="61"/>
    </row>
    <row r="6" spans="1:24" s="14" customFormat="1" ht="13.2">
      <c r="A6" s="25" t="s">
        <v>12</v>
      </c>
      <c r="B6" s="48"/>
      <c r="C6" s="48"/>
      <c r="D6" s="48"/>
      <c r="E6" s="16"/>
      <c r="F6" s="17"/>
      <c r="G6" s="17"/>
      <c r="H6" s="17"/>
      <c r="I6" s="18"/>
      <c r="J6" s="19"/>
      <c r="K6" s="20"/>
      <c r="L6" s="20"/>
      <c r="M6" s="20"/>
      <c r="N6" s="21"/>
      <c r="O6" s="22"/>
      <c r="P6" s="23"/>
      <c r="Q6" s="23"/>
      <c r="R6" s="23"/>
      <c r="S6" s="24"/>
      <c r="T6" s="83"/>
      <c r="U6" s="69"/>
      <c r="V6" s="65"/>
      <c r="W6" s="61"/>
    </row>
    <row r="7" spans="1:24" s="14" customFormat="1" ht="13.2">
      <c r="A7" s="26" t="s">
        <v>24</v>
      </c>
      <c r="B7" s="49">
        <v>44762227.1043</v>
      </c>
      <c r="C7" s="49">
        <v>45690050.898873746</v>
      </c>
      <c r="D7" s="49">
        <v>48119953.482812449</v>
      </c>
      <c r="E7" s="27">
        <v>44762227.1043</v>
      </c>
      <c r="F7" s="28">
        <v>44762227.1043</v>
      </c>
      <c r="G7" s="28"/>
      <c r="H7" s="28"/>
      <c r="I7" s="29"/>
      <c r="J7" s="30">
        <v>45690050.898873746</v>
      </c>
      <c r="K7" s="31">
        <v>45690050.898873746</v>
      </c>
      <c r="L7" s="31"/>
      <c r="M7" s="31"/>
      <c r="N7" s="32"/>
      <c r="O7" s="33">
        <v>48119953.482812449</v>
      </c>
      <c r="P7" s="34">
        <v>48119953.482812449</v>
      </c>
      <c r="Q7" s="34"/>
      <c r="R7" s="34"/>
      <c r="S7" s="35"/>
      <c r="T7" s="83"/>
      <c r="U7" s="70">
        <v>44762227.1043</v>
      </c>
      <c r="V7" s="66">
        <v>45690050.898873746</v>
      </c>
      <c r="W7" s="62">
        <v>48119953.482812449</v>
      </c>
    </row>
    <row r="8" spans="1:24" s="14" customFormat="1" ht="13.2">
      <c r="A8" s="87" t="s">
        <v>35</v>
      </c>
      <c r="B8" s="49">
        <v>2121858.6957</v>
      </c>
      <c r="C8" s="49">
        <v>2121858.6957</v>
      </c>
      <c r="D8" s="49">
        <v>2121858.6957</v>
      </c>
      <c r="E8" s="27">
        <v>2121858.6957</v>
      </c>
      <c r="F8" s="28">
        <v>2121858.6957</v>
      </c>
      <c r="G8" s="28"/>
      <c r="H8" s="28"/>
      <c r="I8" s="29"/>
      <c r="J8" s="30">
        <v>2121858.6957</v>
      </c>
      <c r="K8" s="31">
        <v>2121858.6957</v>
      </c>
      <c r="L8" s="31"/>
      <c r="M8" s="31"/>
      <c r="N8" s="32"/>
      <c r="O8" s="33">
        <v>2121858.6957</v>
      </c>
      <c r="P8" s="34">
        <v>2121858.6957</v>
      </c>
      <c r="Q8" s="34"/>
      <c r="R8" s="34"/>
      <c r="S8" s="35"/>
      <c r="T8" s="83"/>
      <c r="U8" s="70"/>
      <c r="V8" s="66"/>
      <c r="W8" s="62"/>
      <c r="X8" s="88"/>
    </row>
    <row r="9" spans="1:24" s="14" customFormat="1" ht="13.2">
      <c r="A9" s="87"/>
      <c r="B9" s="49"/>
      <c r="C9" s="49"/>
      <c r="D9" s="49"/>
      <c r="E9" s="27"/>
      <c r="F9" s="28"/>
      <c r="G9" s="28"/>
      <c r="H9" s="28"/>
      <c r="I9" s="29"/>
      <c r="J9" s="30"/>
      <c r="K9" s="31"/>
      <c r="L9" s="31"/>
      <c r="M9" s="31"/>
      <c r="N9" s="32"/>
      <c r="O9" s="33"/>
      <c r="P9" s="34"/>
      <c r="Q9" s="34"/>
      <c r="R9" s="34"/>
      <c r="S9" s="35"/>
      <c r="T9" s="83"/>
      <c r="U9" s="70"/>
      <c r="V9" s="66"/>
      <c r="W9" s="62"/>
      <c r="X9" s="88"/>
    </row>
    <row r="10" spans="1:24" s="14" customFormat="1" ht="13.2">
      <c r="A10" s="87" t="s">
        <v>44</v>
      </c>
      <c r="B10" s="49">
        <v>47099176.584999993</v>
      </c>
      <c r="C10" s="49">
        <v>48948761.249492936</v>
      </c>
      <c r="D10" s="49">
        <v>51173482.448282391</v>
      </c>
      <c r="E10" s="27">
        <v>47099176.584999993</v>
      </c>
      <c r="F10" s="28"/>
      <c r="G10" s="28">
        <v>47099176.584999993</v>
      </c>
      <c r="H10" s="28"/>
      <c r="I10" s="29"/>
      <c r="J10" s="30">
        <v>48948761.249492936</v>
      </c>
      <c r="K10" s="31"/>
      <c r="L10" s="31">
        <v>48948761.249492936</v>
      </c>
      <c r="M10" s="31"/>
      <c r="N10" s="32"/>
      <c r="O10" s="33">
        <v>51173482.448282391</v>
      </c>
      <c r="P10" s="34"/>
      <c r="Q10" s="34">
        <v>51173482.448282391</v>
      </c>
      <c r="R10" s="34"/>
      <c r="S10" s="35"/>
      <c r="T10" s="83"/>
      <c r="U10" s="70">
        <v>47099176.584999993</v>
      </c>
      <c r="V10" s="66">
        <v>48948761.249492936</v>
      </c>
      <c r="W10" s="62">
        <v>51173482.448282391</v>
      </c>
    </row>
    <row r="11" spans="1:24" s="14" customFormat="1" ht="13.2">
      <c r="A11" s="87" t="s">
        <v>43</v>
      </c>
      <c r="B11" s="49">
        <v>3687608</v>
      </c>
      <c r="C11" s="49">
        <v>3687608</v>
      </c>
      <c r="D11" s="49">
        <v>3687608</v>
      </c>
      <c r="E11" s="27">
        <v>3687608</v>
      </c>
      <c r="F11" s="28"/>
      <c r="G11" s="28">
        <v>3687608</v>
      </c>
      <c r="H11" s="28"/>
      <c r="I11" s="29"/>
      <c r="J11" s="30">
        <v>3687608</v>
      </c>
      <c r="K11" s="31"/>
      <c r="L11" s="31">
        <v>3687608</v>
      </c>
      <c r="M11" s="31"/>
      <c r="N11" s="32"/>
      <c r="O11" s="33">
        <v>3687608</v>
      </c>
      <c r="P11" s="34"/>
      <c r="Q11" s="34">
        <v>3687608</v>
      </c>
      <c r="R11" s="34"/>
      <c r="S11" s="35"/>
      <c r="T11" s="83"/>
      <c r="U11" s="70"/>
      <c r="V11" s="66"/>
      <c r="W11" s="62"/>
    </row>
    <row r="12" spans="1:24" s="14" customFormat="1" ht="13.2">
      <c r="A12" s="87" t="s">
        <v>47</v>
      </c>
      <c r="B12" s="49">
        <v>5268405.0427807579</v>
      </c>
      <c r="C12" s="49">
        <v>5475295.3088107575</v>
      </c>
      <c r="D12" s="49">
        <v>5724147.4805962052</v>
      </c>
      <c r="E12" s="27">
        <v>5268405.0427807579</v>
      </c>
      <c r="F12" s="28"/>
      <c r="G12" s="28">
        <v>5268405.0427807579</v>
      </c>
      <c r="H12" s="28"/>
      <c r="I12" s="29"/>
      <c r="J12" s="30">
        <v>5475295.3088107575</v>
      </c>
      <c r="K12" s="31"/>
      <c r="L12" s="31">
        <v>5475295.3088107575</v>
      </c>
      <c r="M12" s="31"/>
      <c r="N12" s="32"/>
      <c r="O12" s="33">
        <v>5724147.4805962052</v>
      </c>
      <c r="P12" s="34"/>
      <c r="Q12" s="34">
        <v>5724147.4805962052</v>
      </c>
      <c r="R12" s="34"/>
      <c r="S12" s="35"/>
      <c r="T12" s="83"/>
      <c r="U12" s="70">
        <v>5268405.0427807579</v>
      </c>
      <c r="V12" s="66">
        <v>5475295.3088107575</v>
      </c>
      <c r="W12" s="62">
        <v>5724147.4805962052</v>
      </c>
    </row>
    <row r="13" spans="1:24" s="14" customFormat="1" ht="13.2">
      <c r="A13" s="87" t="s">
        <v>48</v>
      </c>
      <c r="B13" s="49">
        <v>746391</v>
      </c>
      <c r="C13" s="49">
        <v>746391</v>
      </c>
      <c r="D13" s="49">
        <v>746391</v>
      </c>
      <c r="E13" s="27">
        <v>746391</v>
      </c>
      <c r="F13" s="28"/>
      <c r="G13" s="28">
        <v>746391</v>
      </c>
      <c r="H13" s="28"/>
      <c r="I13" s="29"/>
      <c r="J13" s="30">
        <v>746391</v>
      </c>
      <c r="K13" s="31"/>
      <c r="L13" s="31">
        <v>746391</v>
      </c>
      <c r="M13" s="31"/>
      <c r="N13" s="32"/>
      <c r="O13" s="33">
        <v>746391</v>
      </c>
      <c r="P13" s="34"/>
      <c r="Q13" s="34">
        <v>746391</v>
      </c>
      <c r="R13" s="34"/>
      <c r="S13" s="35"/>
      <c r="T13" s="83"/>
      <c r="U13" s="70"/>
      <c r="V13" s="66"/>
      <c r="W13" s="62"/>
    </row>
    <row r="14" spans="1:24" s="14" customFormat="1" ht="13.2">
      <c r="A14" s="87" t="s">
        <v>38</v>
      </c>
      <c r="B14" s="49">
        <v>-8856859.3962192405</v>
      </c>
      <c r="C14" s="49">
        <v>-9204668.2647087704</v>
      </c>
      <c r="D14" s="49">
        <v>-9623020.4373397846</v>
      </c>
      <c r="E14" s="27"/>
      <c r="F14" s="28"/>
      <c r="G14" s="28"/>
      <c r="H14" s="28"/>
      <c r="I14" s="29"/>
      <c r="J14" s="30"/>
      <c r="K14" s="31"/>
      <c r="L14" s="31"/>
      <c r="M14" s="31"/>
      <c r="N14" s="32"/>
      <c r="O14" s="33"/>
      <c r="P14" s="34"/>
      <c r="Q14" s="34"/>
      <c r="R14" s="34"/>
      <c r="S14" s="35"/>
      <c r="T14" s="83"/>
      <c r="U14" s="70">
        <v>-8856859.3962192405</v>
      </c>
      <c r="V14" s="66">
        <v>-9204668.2647087704</v>
      </c>
      <c r="W14" s="62">
        <v>-9623020.4373397846</v>
      </c>
    </row>
    <row r="15" spans="1:24" s="14" customFormat="1" ht="13.2">
      <c r="A15" s="87" t="s">
        <v>39</v>
      </c>
      <c r="B15" s="49">
        <v>8856859.3962192405</v>
      </c>
      <c r="C15" s="49">
        <v>9204668.2647087704</v>
      </c>
      <c r="D15" s="49">
        <v>9623020.4373397846</v>
      </c>
      <c r="E15" s="27"/>
      <c r="F15" s="28"/>
      <c r="G15" s="28"/>
      <c r="H15" s="28"/>
      <c r="I15" s="29"/>
      <c r="J15" s="30"/>
      <c r="K15" s="31"/>
      <c r="L15" s="31"/>
      <c r="M15" s="31"/>
      <c r="N15" s="32"/>
      <c r="O15" s="33"/>
      <c r="P15" s="34"/>
      <c r="Q15" s="34"/>
      <c r="R15" s="34"/>
      <c r="S15" s="35"/>
      <c r="T15" s="83"/>
      <c r="U15" s="70"/>
      <c r="V15" s="89">
        <v>4602334.1323543852</v>
      </c>
      <c r="W15" s="89">
        <v>9623020.4373397846</v>
      </c>
      <c r="X15" s="88"/>
    </row>
    <row r="16" spans="1:24" s="14" customFormat="1" ht="13.2">
      <c r="A16" s="87"/>
      <c r="B16" s="49"/>
      <c r="C16" s="49"/>
      <c r="D16" s="49"/>
      <c r="E16" s="27"/>
      <c r="F16" s="28"/>
      <c r="G16" s="28"/>
      <c r="H16" s="28"/>
      <c r="I16" s="29"/>
      <c r="J16" s="30"/>
      <c r="K16" s="31"/>
      <c r="L16" s="31"/>
      <c r="M16" s="31"/>
      <c r="N16" s="32"/>
      <c r="O16" s="33"/>
      <c r="P16" s="34"/>
      <c r="Q16" s="34"/>
      <c r="R16" s="34"/>
      <c r="S16" s="35"/>
      <c r="T16" s="83"/>
      <c r="U16" s="70"/>
      <c r="V16" s="66"/>
      <c r="W16" s="62"/>
      <c r="X16" s="88"/>
    </row>
    <row r="17" spans="1:23" s="14" customFormat="1" ht="13.2">
      <c r="A17" s="36" t="s">
        <v>15</v>
      </c>
      <c r="B17" s="49">
        <v>1177954</v>
      </c>
      <c r="C17" s="49">
        <v>1213292.6200000001</v>
      </c>
      <c r="D17" s="49">
        <v>1249691.3986000002</v>
      </c>
      <c r="E17" s="27">
        <v>1177954</v>
      </c>
      <c r="F17" s="28"/>
      <c r="G17" s="28"/>
      <c r="H17" s="28">
        <v>1177954</v>
      </c>
      <c r="I17" s="29"/>
      <c r="J17" s="30">
        <v>1213292.6200000001</v>
      </c>
      <c r="K17" s="31"/>
      <c r="L17" s="31"/>
      <c r="M17" s="31">
        <v>1213292.6200000001</v>
      </c>
      <c r="N17" s="32"/>
      <c r="O17" s="33">
        <v>1249691.3986000002</v>
      </c>
      <c r="P17" s="34"/>
      <c r="Q17" s="34"/>
      <c r="R17" s="34">
        <v>1249691.3986000002</v>
      </c>
      <c r="S17" s="35"/>
      <c r="T17" s="83"/>
      <c r="U17" s="70">
        <v>1177954</v>
      </c>
      <c r="V17" s="66">
        <v>1213292.6200000001</v>
      </c>
      <c r="W17" s="62">
        <v>1249691.3986000002</v>
      </c>
    </row>
    <row r="18" spans="1:23" s="14" customFormat="1" ht="13.2">
      <c r="A18" s="36" t="s">
        <v>16</v>
      </c>
      <c r="B18" s="49">
        <v>102715</v>
      </c>
      <c r="C18" s="49">
        <v>105796.45</v>
      </c>
      <c r="D18" s="49">
        <v>108970.3435</v>
      </c>
      <c r="E18" s="27">
        <v>102715</v>
      </c>
      <c r="F18" s="28"/>
      <c r="G18" s="28"/>
      <c r="H18" s="28">
        <v>102715</v>
      </c>
      <c r="I18" s="29"/>
      <c r="J18" s="30">
        <v>105796.45</v>
      </c>
      <c r="K18" s="31"/>
      <c r="L18" s="31"/>
      <c r="M18" s="31">
        <v>105796.45</v>
      </c>
      <c r="N18" s="32"/>
      <c r="O18" s="33">
        <v>108970.3435</v>
      </c>
      <c r="P18" s="34"/>
      <c r="Q18" s="34"/>
      <c r="R18" s="34">
        <v>108970.3435</v>
      </c>
      <c r="S18" s="35"/>
      <c r="T18" s="83"/>
      <c r="U18" s="70"/>
      <c r="V18" s="66"/>
      <c r="W18" s="62"/>
    </row>
    <row r="19" spans="1:23" s="14" customFormat="1" ht="13.2">
      <c r="A19" s="87" t="s">
        <v>36</v>
      </c>
      <c r="B19" s="49">
        <v>77929</v>
      </c>
      <c r="C19" s="49">
        <v>80266.87</v>
      </c>
      <c r="D19" s="49">
        <v>82674.876099999994</v>
      </c>
      <c r="E19" s="27">
        <v>77929</v>
      </c>
      <c r="F19" s="28"/>
      <c r="G19" s="28"/>
      <c r="H19" s="28">
        <v>77929</v>
      </c>
      <c r="I19" s="29"/>
      <c r="J19" s="30">
        <v>80266.87</v>
      </c>
      <c r="K19" s="31"/>
      <c r="L19" s="31"/>
      <c r="M19" s="31">
        <v>80266.87</v>
      </c>
      <c r="N19" s="32"/>
      <c r="O19" s="33">
        <v>82674.876099999994</v>
      </c>
      <c r="P19" s="34"/>
      <c r="Q19" s="34"/>
      <c r="R19" s="34">
        <v>82674.876099999994</v>
      </c>
      <c r="S19" s="35"/>
      <c r="T19" s="83"/>
      <c r="U19" s="70"/>
      <c r="V19" s="66"/>
      <c r="W19" s="62"/>
    </row>
    <row r="20" spans="1:23" s="14" customFormat="1" ht="13.2">
      <c r="A20" s="87"/>
      <c r="B20" s="49"/>
      <c r="C20" s="49"/>
      <c r="D20" s="49"/>
      <c r="E20" s="27"/>
      <c r="F20" s="28"/>
      <c r="G20" s="28"/>
      <c r="H20" s="28"/>
      <c r="I20" s="29"/>
      <c r="J20" s="30"/>
      <c r="K20" s="31"/>
      <c r="L20" s="31"/>
      <c r="M20" s="31"/>
      <c r="N20" s="32"/>
      <c r="O20" s="33"/>
      <c r="P20" s="34"/>
      <c r="Q20" s="34"/>
      <c r="R20" s="34"/>
      <c r="S20" s="35"/>
      <c r="T20" s="83"/>
      <c r="U20" s="70"/>
      <c r="V20" s="66"/>
      <c r="W20" s="62"/>
    </row>
    <row r="21" spans="1:23" s="14" customFormat="1" ht="13.2">
      <c r="A21" s="36" t="s">
        <v>17</v>
      </c>
      <c r="B21" s="49">
        <v>2300448</v>
      </c>
      <c r="C21" s="49">
        <v>2369461.44</v>
      </c>
      <c r="D21" s="49">
        <v>2440545.2831999999</v>
      </c>
      <c r="E21" s="27">
        <v>2300448</v>
      </c>
      <c r="F21" s="28"/>
      <c r="G21" s="28"/>
      <c r="H21" s="28"/>
      <c r="I21" s="29">
        <v>2300448</v>
      </c>
      <c r="J21" s="30">
        <v>2369461.44</v>
      </c>
      <c r="K21" s="31"/>
      <c r="L21" s="31"/>
      <c r="M21" s="31"/>
      <c r="N21" s="32">
        <v>2369461.44</v>
      </c>
      <c r="O21" s="33">
        <v>2440545.2831999999</v>
      </c>
      <c r="P21" s="34"/>
      <c r="Q21" s="34"/>
      <c r="R21" s="34"/>
      <c r="S21" s="35">
        <v>2440545.2831999999</v>
      </c>
      <c r="T21" s="83"/>
      <c r="U21" s="70"/>
      <c r="V21" s="66"/>
      <c r="W21" s="62"/>
    </row>
    <row r="22" spans="1:23" s="14" customFormat="1" ht="13.2">
      <c r="A22" s="87" t="s">
        <v>37</v>
      </c>
      <c r="B22" s="49">
        <v>99012</v>
      </c>
      <c r="C22" s="49">
        <v>101982.36</v>
      </c>
      <c r="D22" s="49">
        <v>105041.8308</v>
      </c>
      <c r="E22" s="27">
        <v>99012</v>
      </c>
      <c r="F22" s="28"/>
      <c r="G22" s="28"/>
      <c r="H22" s="28"/>
      <c r="I22" s="29">
        <v>99012</v>
      </c>
      <c r="J22" s="30">
        <v>101982.36</v>
      </c>
      <c r="K22" s="31"/>
      <c r="L22" s="31"/>
      <c r="M22" s="31"/>
      <c r="N22" s="32">
        <v>101982.36</v>
      </c>
      <c r="O22" s="33">
        <v>105041.8308</v>
      </c>
      <c r="P22" s="34"/>
      <c r="Q22" s="34"/>
      <c r="R22" s="34"/>
      <c r="S22" s="35">
        <v>105041.8308</v>
      </c>
      <c r="T22" s="83"/>
      <c r="U22" s="70"/>
      <c r="V22" s="66"/>
      <c r="W22" s="62"/>
    </row>
    <row r="23" spans="1:23" s="14" customFormat="1" ht="13.8" thickBot="1">
      <c r="B23" s="37">
        <f>SUM(B7:B22)</f>
        <v>107443724.42778075</v>
      </c>
      <c r="C23" s="37">
        <f t="shared" ref="C23:S23" si="0">SUM(C7:C22)</f>
        <v>110540764.89287744</v>
      </c>
      <c r="D23" s="37">
        <f t="shared" si="0"/>
        <v>115560364.83959104</v>
      </c>
      <c r="E23" s="38">
        <f t="shared" si="0"/>
        <v>107443724.42778075</v>
      </c>
      <c r="F23" s="39">
        <f t="shared" si="0"/>
        <v>46884085.799999997</v>
      </c>
      <c r="G23" s="39">
        <f t="shared" si="0"/>
        <v>56801580.62778075</v>
      </c>
      <c r="H23" s="39">
        <f t="shared" si="0"/>
        <v>1358598</v>
      </c>
      <c r="I23" s="40">
        <f t="shared" si="0"/>
        <v>2399460</v>
      </c>
      <c r="J23" s="41">
        <f t="shared" si="0"/>
        <v>110540764.89287744</v>
      </c>
      <c r="K23" s="42">
        <f t="shared" si="0"/>
        <v>47811909.594573744</v>
      </c>
      <c r="L23" s="42">
        <f t="shared" si="0"/>
        <v>58858055.558303691</v>
      </c>
      <c r="M23" s="42">
        <f t="shared" si="0"/>
        <v>1399355.94</v>
      </c>
      <c r="N23" s="43">
        <f t="shared" si="0"/>
        <v>2471443.7999999998</v>
      </c>
      <c r="O23" s="44">
        <f t="shared" si="0"/>
        <v>115560364.83959104</v>
      </c>
      <c r="P23" s="45">
        <f t="shared" si="0"/>
        <v>50241812.178512447</v>
      </c>
      <c r="Q23" s="45">
        <f t="shared" si="0"/>
        <v>61331628.928878598</v>
      </c>
      <c r="R23" s="45">
        <f t="shared" si="0"/>
        <v>1441336.6182000001</v>
      </c>
      <c r="S23" s="46">
        <f t="shared" si="0"/>
        <v>2545587.1140000001</v>
      </c>
      <c r="T23" s="83"/>
      <c r="U23" s="71">
        <f t="shared" ref="U23:W23" si="1">SUM(U7:U22)</f>
        <v>89450903.335861519</v>
      </c>
      <c r="V23" s="67">
        <f t="shared" si="1"/>
        <v>96725065.944823056</v>
      </c>
      <c r="W23" s="63">
        <f t="shared" si="1"/>
        <v>106267274.81029104</v>
      </c>
    </row>
    <row r="24" spans="1:23" s="14" customFormat="1" ht="13.2">
      <c r="B24" s="15"/>
      <c r="C24" s="15"/>
      <c r="D24" s="15"/>
      <c r="E24" s="16"/>
      <c r="F24" s="17"/>
      <c r="G24" s="17"/>
      <c r="H24" s="17"/>
      <c r="I24" s="18"/>
      <c r="J24" s="19"/>
      <c r="K24" s="20"/>
      <c r="L24" s="20"/>
      <c r="M24" s="20"/>
      <c r="N24" s="21"/>
      <c r="O24" s="22"/>
      <c r="P24" s="23"/>
      <c r="Q24" s="23"/>
      <c r="R24" s="23"/>
      <c r="S24" s="24"/>
      <c r="T24" s="83"/>
      <c r="U24" s="69"/>
      <c r="V24" s="65"/>
      <c r="W24" s="61"/>
    </row>
    <row r="25" spans="1:23" s="14" customFormat="1" ht="13.2">
      <c r="A25" s="47" t="s">
        <v>11</v>
      </c>
      <c r="B25" s="15"/>
      <c r="C25" s="15"/>
      <c r="D25" s="15"/>
      <c r="E25" s="16"/>
      <c r="F25" s="17"/>
      <c r="G25" s="17"/>
      <c r="H25" s="17"/>
      <c r="I25" s="18"/>
      <c r="J25" s="19"/>
      <c r="K25" s="20"/>
      <c r="L25" s="20"/>
      <c r="M25" s="20"/>
      <c r="N25" s="21"/>
      <c r="O25" s="22"/>
      <c r="P25" s="23"/>
      <c r="Q25" s="23"/>
      <c r="R25" s="23"/>
      <c r="S25" s="24"/>
      <c r="T25" s="83"/>
      <c r="U25" s="69"/>
      <c r="V25" s="65"/>
      <c r="W25" s="61"/>
    </row>
    <row r="26" spans="1:23" s="14" customFormat="1" ht="13.2">
      <c r="A26" s="48" t="s">
        <v>4</v>
      </c>
      <c r="B26" s="49">
        <v>82060381.770814091</v>
      </c>
      <c r="C26" s="49">
        <v>81574782.242198184</v>
      </c>
      <c r="D26" s="49">
        <v>84694344.70152922</v>
      </c>
      <c r="E26" s="27">
        <v>82060381.770814091</v>
      </c>
      <c r="F26" s="28">
        <v>82060381.770814091</v>
      </c>
      <c r="G26" s="17"/>
      <c r="H26" s="17"/>
      <c r="I26" s="18"/>
      <c r="J26" s="30">
        <v>81574782.242198184</v>
      </c>
      <c r="K26" s="31">
        <v>81574782.242198184</v>
      </c>
      <c r="L26" s="20"/>
      <c r="M26" s="20"/>
      <c r="N26" s="21"/>
      <c r="O26" s="33">
        <v>84694344.70152922</v>
      </c>
      <c r="P26" s="34">
        <v>84694344.70152922</v>
      </c>
      <c r="Q26" s="23"/>
      <c r="R26" s="23"/>
      <c r="S26" s="24"/>
      <c r="T26" s="83"/>
      <c r="U26" s="70">
        <v>82060381.770814091</v>
      </c>
      <c r="V26" s="66">
        <v>81574782.242198184</v>
      </c>
      <c r="W26" s="62">
        <v>84694344.70152922</v>
      </c>
    </row>
    <row r="27" spans="1:23" s="14" customFormat="1" ht="13.2">
      <c r="A27" s="84" t="s">
        <v>31</v>
      </c>
      <c r="B27" s="49">
        <v>6829586.4000000004</v>
      </c>
      <c r="C27" s="49">
        <v>7774548.5416000001</v>
      </c>
      <c r="D27" s="49">
        <v>7930039.5124320006</v>
      </c>
      <c r="E27" s="27">
        <v>6829586.4000000004</v>
      </c>
      <c r="F27" s="28">
        <v>6829586.4000000004</v>
      </c>
      <c r="G27" s="17"/>
      <c r="H27" s="17"/>
      <c r="I27" s="18"/>
      <c r="J27" s="30">
        <v>7774548.5416000001</v>
      </c>
      <c r="K27" s="31">
        <v>7774548.5416000001</v>
      </c>
      <c r="L27" s="20"/>
      <c r="M27" s="20"/>
      <c r="N27" s="21"/>
      <c r="O27" s="33">
        <v>7930039.5124320006</v>
      </c>
      <c r="P27" s="34">
        <v>7930039.5124320006</v>
      </c>
      <c r="Q27" s="23"/>
      <c r="R27" s="23"/>
      <c r="S27" s="24"/>
      <c r="T27" s="83"/>
      <c r="U27" s="70">
        <v>6829586.4000000004</v>
      </c>
      <c r="V27" s="66">
        <v>7774548.5416000001</v>
      </c>
      <c r="W27" s="62">
        <v>7930039.5124320006</v>
      </c>
    </row>
    <row r="28" spans="1:23" s="14" customFormat="1" ht="13.2">
      <c r="A28" s="48" t="s">
        <v>5</v>
      </c>
      <c r="B28" s="49">
        <v>45374434.567441151</v>
      </c>
      <c r="C28" s="49">
        <v>70006882.020556167</v>
      </c>
      <c r="D28" s="49">
        <v>100237699.36903</v>
      </c>
      <c r="E28" s="27">
        <v>45374434.567441151</v>
      </c>
      <c r="F28" s="17"/>
      <c r="G28" s="28">
        <v>45374434.567441151</v>
      </c>
      <c r="H28" s="17"/>
      <c r="I28" s="18"/>
      <c r="J28" s="30">
        <v>70006882.020556167</v>
      </c>
      <c r="K28" s="20"/>
      <c r="L28" s="31">
        <v>70006882.020556167</v>
      </c>
      <c r="M28" s="20"/>
      <c r="N28" s="21"/>
      <c r="O28" s="33">
        <v>100237699.36903</v>
      </c>
      <c r="P28" s="23"/>
      <c r="Q28" s="34">
        <v>100237699.36903</v>
      </c>
      <c r="R28" s="23"/>
      <c r="S28" s="24"/>
      <c r="T28" s="83"/>
      <c r="U28" s="70">
        <v>45374434.567441151</v>
      </c>
      <c r="V28" s="66">
        <v>70006882.020556167</v>
      </c>
      <c r="W28" s="62">
        <v>100237699.36903</v>
      </c>
    </row>
    <row r="29" spans="1:23" s="14" customFormat="1" ht="13.2">
      <c r="A29" s="84" t="s">
        <v>32</v>
      </c>
      <c r="B29" s="49">
        <v>0</v>
      </c>
      <c r="C29" s="49">
        <v>0</v>
      </c>
      <c r="D29" s="49">
        <v>0</v>
      </c>
      <c r="E29" s="27">
        <v>0</v>
      </c>
      <c r="F29" s="17"/>
      <c r="G29" s="28">
        <v>0</v>
      </c>
      <c r="H29" s="17"/>
      <c r="I29" s="18"/>
      <c r="J29" s="30">
        <v>0</v>
      </c>
      <c r="K29" s="20"/>
      <c r="L29" s="31">
        <v>0</v>
      </c>
      <c r="M29" s="20"/>
      <c r="N29" s="21"/>
      <c r="O29" s="33">
        <v>0</v>
      </c>
      <c r="P29" s="23"/>
      <c r="Q29" s="34">
        <v>0</v>
      </c>
      <c r="R29" s="23"/>
      <c r="S29" s="24"/>
      <c r="T29" s="83"/>
      <c r="U29" s="70"/>
      <c r="V29" s="66"/>
      <c r="W29" s="62"/>
    </row>
    <row r="30" spans="1:23" s="14" customFormat="1" ht="13.2">
      <c r="A30" s="48" t="s">
        <v>6</v>
      </c>
      <c r="B30" s="49">
        <v>304979.79495851643</v>
      </c>
      <c r="C30" s="49">
        <v>313571.38076229277</v>
      </c>
      <c r="D30" s="49">
        <v>324640.45050320169</v>
      </c>
      <c r="E30" s="27">
        <v>304979.79495851643</v>
      </c>
      <c r="F30" s="17"/>
      <c r="G30" s="17"/>
      <c r="H30" s="28">
        <v>304979.79495851643</v>
      </c>
      <c r="I30" s="29"/>
      <c r="J30" s="30">
        <v>313571.38076229277</v>
      </c>
      <c r="K30" s="20"/>
      <c r="L30" s="20"/>
      <c r="M30" s="31">
        <v>313571.38076229277</v>
      </c>
      <c r="N30" s="32"/>
      <c r="O30" s="33">
        <v>324640.45050320169</v>
      </c>
      <c r="P30" s="23"/>
      <c r="Q30" s="23"/>
      <c r="R30" s="34">
        <v>324640.45050320169</v>
      </c>
      <c r="S30" s="35"/>
      <c r="T30" s="83"/>
      <c r="U30" s="70">
        <v>304979.79495851643</v>
      </c>
      <c r="V30" s="66">
        <v>313571.38076229277</v>
      </c>
      <c r="W30" s="62">
        <v>324640.45050320169</v>
      </c>
    </row>
    <row r="31" spans="1:23" s="14" customFormat="1" ht="13.2">
      <c r="A31" s="84" t="s">
        <v>49</v>
      </c>
      <c r="B31" s="49">
        <v>4710003.6881410005</v>
      </c>
      <c r="C31" s="49">
        <v>2904424.5179810743</v>
      </c>
      <c r="D31" s="49">
        <v>909977.19</v>
      </c>
      <c r="E31" s="27"/>
      <c r="F31" s="28"/>
      <c r="G31" s="28"/>
      <c r="H31" s="28"/>
      <c r="I31" s="29"/>
      <c r="J31" s="30"/>
      <c r="K31" s="31"/>
      <c r="L31" s="31"/>
      <c r="M31" s="31"/>
      <c r="N31" s="32"/>
      <c r="O31" s="33"/>
      <c r="P31" s="34"/>
      <c r="Q31" s="34"/>
      <c r="R31" s="34"/>
      <c r="S31" s="35"/>
      <c r="T31" s="83"/>
      <c r="U31" s="70"/>
      <c r="V31" s="66"/>
      <c r="W31" s="62"/>
    </row>
    <row r="32" spans="1:23" s="14" customFormat="1" ht="13.2">
      <c r="A32" s="48" t="s">
        <v>18</v>
      </c>
      <c r="B32" s="49">
        <v>20766420.558232307</v>
      </c>
      <c r="C32" s="49">
        <v>20727083.191271771</v>
      </c>
      <c r="D32" s="49">
        <v>19080460.341079518</v>
      </c>
      <c r="E32" s="27"/>
      <c r="F32" s="28"/>
      <c r="G32" s="28"/>
      <c r="H32" s="28"/>
      <c r="I32" s="29"/>
      <c r="J32" s="30"/>
      <c r="K32" s="31"/>
      <c r="L32" s="31"/>
      <c r="M32" s="31"/>
      <c r="N32" s="32"/>
      <c r="O32" s="33"/>
      <c r="P32" s="34"/>
      <c r="Q32" s="34"/>
      <c r="R32" s="34"/>
      <c r="S32" s="35"/>
      <c r="T32" s="83"/>
      <c r="U32" s="70"/>
      <c r="V32" s="66"/>
      <c r="W32" s="62"/>
    </row>
    <row r="33" spans="1:23" s="14" customFormat="1" ht="13.2">
      <c r="A33" s="48" t="s">
        <v>19</v>
      </c>
      <c r="B33" s="49">
        <v>2842745.1613558512</v>
      </c>
      <c r="C33" s="49">
        <v>2933326.6461306759</v>
      </c>
      <c r="D33" s="49">
        <v>3029843.8454674524</v>
      </c>
      <c r="E33" s="27"/>
      <c r="F33" s="28"/>
      <c r="G33" s="28"/>
      <c r="H33" s="28"/>
      <c r="I33" s="29"/>
      <c r="J33" s="30"/>
      <c r="K33" s="31"/>
      <c r="L33" s="31"/>
      <c r="M33" s="31"/>
      <c r="N33" s="32"/>
      <c r="O33" s="33"/>
      <c r="P33" s="34"/>
      <c r="Q33" s="34"/>
      <c r="R33" s="34"/>
      <c r="S33" s="35"/>
      <c r="T33" s="83"/>
      <c r="U33" s="70"/>
      <c r="V33" s="66"/>
      <c r="W33" s="62"/>
    </row>
    <row r="34" spans="1:23" s="14" customFormat="1" ht="13.2">
      <c r="A34" s="48" t="s">
        <v>20</v>
      </c>
      <c r="B34" s="49">
        <v>30784768.626925316</v>
      </c>
      <c r="C34" s="49">
        <v>43987057.123649582</v>
      </c>
      <c r="D34" s="49">
        <v>43747987.492791235</v>
      </c>
      <c r="E34" s="27"/>
      <c r="F34" s="28"/>
      <c r="G34" s="28"/>
      <c r="H34" s="28"/>
      <c r="I34" s="29"/>
      <c r="J34" s="30"/>
      <c r="K34" s="31"/>
      <c r="L34" s="31"/>
      <c r="M34" s="31"/>
      <c r="N34" s="32"/>
      <c r="O34" s="33"/>
      <c r="P34" s="34"/>
      <c r="Q34" s="34"/>
      <c r="R34" s="34"/>
      <c r="S34" s="35"/>
      <c r="T34" s="83"/>
      <c r="U34" s="70"/>
      <c r="V34" s="66"/>
      <c r="W34" s="62"/>
    </row>
    <row r="35" spans="1:23" s="14" customFormat="1" ht="13.8" thickBot="1">
      <c r="A35" s="50" t="s">
        <v>21</v>
      </c>
      <c r="B35" s="37">
        <f>SUM(B26:B34)</f>
        <v>193673320.56786823</v>
      </c>
      <c r="C35" s="37">
        <f t="shared" ref="C35:D35" si="2">SUM(C26:C34)</f>
        <v>230221675.66414976</v>
      </c>
      <c r="D35" s="37">
        <f t="shared" si="2"/>
        <v>259954992.90283263</v>
      </c>
      <c r="E35" s="16"/>
      <c r="F35" s="17"/>
      <c r="G35" s="17"/>
      <c r="H35" s="17"/>
      <c r="I35" s="18"/>
      <c r="J35" s="19"/>
      <c r="K35" s="20"/>
      <c r="L35" s="20"/>
      <c r="M35" s="20"/>
      <c r="N35" s="21"/>
      <c r="O35" s="22"/>
      <c r="P35" s="23"/>
      <c r="Q35" s="23"/>
      <c r="R35" s="23"/>
      <c r="S35" s="24"/>
      <c r="T35" s="83"/>
      <c r="U35" s="69"/>
      <c r="V35" s="65"/>
      <c r="W35" s="61"/>
    </row>
    <row r="36" spans="1:23" s="14" customFormat="1" ht="13.2">
      <c r="A36" s="50"/>
      <c r="B36" s="51"/>
      <c r="C36" s="51"/>
      <c r="D36" s="51"/>
      <c r="E36" s="16"/>
      <c r="F36" s="17"/>
      <c r="G36" s="17"/>
      <c r="H36" s="17"/>
      <c r="I36" s="18"/>
      <c r="J36" s="19"/>
      <c r="K36" s="20"/>
      <c r="L36" s="20"/>
      <c r="M36" s="20"/>
      <c r="N36" s="21"/>
      <c r="O36" s="22"/>
      <c r="P36" s="23"/>
      <c r="Q36" s="23"/>
      <c r="R36" s="23"/>
      <c r="S36" s="24"/>
      <c r="T36" s="83"/>
      <c r="U36" s="69"/>
      <c r="V36" s="65"/>
      <c r="W36" s="61"/>
    </row>
    <row r="37" spans="1:23" s="14" customFormat="1" ht="13.2">
      <c r="A37" s="26" t="s">
        <v>25</v>
      </c>
      <c r="B37" s="49">
        <v>20996966.268443707</v>
      </c>
      <c r="C37" s="49">
        <v>23789035.759587023</v>
      </c>
      <c r="D37" s="49">
        <v>26867897.751217674</v>
      </c>
      <c r="E37" s="16"/>
      <c r="F37" s="17"/>
      <c r="G37" s="17"/>
      <c r="H37" s="17"/>
      <c r="I37" s="18"/>
      <c r="J37" s="19"/>
      <c r="K37" s="20"/>
      <c r="L37" s="20"/>
      <c r="M37" s="20"/>
      <c r="N37" s="21"/>
      <c r="O37" s="22"/>
      <c r="P37" s="23"/>
      <c r="Q37" s="23"/>
      <c r="R37" s="23"/>
      <c r="S37" s="24"/>
      <c r="T37" s="83"/>
      <c r="U37" s="70">
        <v>20996966.268443707</v>
      </c>
      <c r="V37" s="66">
        <v>23789035.759587023</v>
      </c>
      <c r="W37" s="62">
        <v>26867897.751217674</v>
      </c>
    </row>
    <row r="38" spans="1:23" s="14" customFormat="1" ht="13.2">
      <c r="A38" s="26" t="s">
        <v>26</v>
      </c>
      <c r="B38" s="49">
        <v>1844308.1249282483</v>
      </c>
      <c r="C38" s="49">
        <v>2308194.5613443716</v>
      </c>
      <c r="D38" s="49">
        <v>2867428.3453386626</v>
      </c>
      <c r="E38" s="16"/>
      <c r="F38" s="17"/>
      <c r="G38" s="17"/>
      <c r="H38" s="17"/>
      <c r="I38" s="18"/>
      <c r="J38" s="19"/>
      <c r="K38" s="20"/>
      <c r="L38" s="20"/>
      <c r="M38" s="20"/>
      <c r="N38" s="21"/>
      <c r="O38" s="22"/>
      <c r="P38" s="23"/>
      <c r="Q38" s="23"/>
      <c r="R38" s="23"/>
      <c r="S38" s="24"/>
      <c r="T38" s="83"/>
      <c r="U38" s="70">
        <v>1844308.1249282483</v>
      </c>
      <c r="V38" s="66">
        <v>2308194.5613443716</v>
      </c>
      <c r="W38" s="62">
        <v>2867428.3453386626</v>
      </c>
    </row>
    <row r="39" spans="1:23" s="14" customFormat="1" ht="13.2">
      <c r="A39" s="26" t="s">
        <v>27</v>
      </c>
      <c r="B39" s="49">
        <v>12967.96836679328</v>
      </c>
      <c r="C39" s="49">
        <v>6047.0932036974364</v>
      </c>
      <c r="D39" s="49">
        <v>6042.6995716226211</v>
      </c>
      <c r="E39" s="16"/>
      <c r="F39" s="17"/>
      <c r="G39" s="17"/>
      <c r="H39" s="17"/>
      <c r="I39" s="18"/>
      <c r="J39" s="19"/>
      <c r="K39" s="20"/>
      <c r="L39" s="20"/>
      <c r="M39" s="20"/>
      <c r="N39" s="21"/>
      <c r="O39" s="22"/>
      <c r="P39" s="23"/>
      <c r="Q39" s="23"/>
      <c r="R39" s="23"/>
      <c r="S39" s="24"/>
      <c r="T39" s="83"/>
      <c r="U39" s="70"/>
      <c r="V39" s="66"/>
      <c r="W39" s="62"/>
    </row>
    <row r="40" spans="1:23" s="14" customFormat="1" ht="13.2">
      <c r="A40" s="26" t="s">
        <v>28</v>
      </c>
      <c r="B40" s="49">
        <v>-8354160.7086360604</v>
      </c>
      <c r="C40" s="49">
        <v>-8481916.0411400683</v>
      </c>
      <c r="D40" s="49">
        <v>-8338082.9947064519</v>
      </c>
      <c r="E40" s="16"/>
      <c r="F40" s="17"/>
      <c r="G40" s="17"/>
      <c r="H40" s="17"/>
      <c r="I40" s="18"/>
      <c r="J40" s="19"/>
      <c r="K40" s="20"/>
      <c r="L40" s="20"/>
      <c r="M40" s="20"/>
      <c r="N40" s="21"/>
      <c r="O40" s="22"/>
      <c r="P40" s="23"/>
      <c r="Q40" s="23"/>
      <c r="R40" s="23"/>
      <c r="S40" s="24"/>
      <c r="T40" s="83"/>
      <c r="U40" s="70">
        <v>-8354160.7086360604</v>
      </c>
      <c r="V40" s="66">
        <v>-8481916.0411400683</v>
      </c>
      <c r="W40" s="62">
        <v>-8338082.9947064519</v>
      </c>
    </row>
    <row r="41" spans="1:23" s="14" customFormat="1" ht="13.8" thickBot="1">
      <c r="A41" s="50" t="s">
        <v>21</v>
      </c>
      <c r="B41" s="37">
        <f>SUM(B37:B40)</f>
        <v>14500081.653102688</v>
      </c>
      <c r="C41" s="37">
        <f t="shared" ref="C41:D41" si="3">SUM(C37:C40)</f>
        <v>17621361.372995023</v>
      </c>
      <c r="D41" s="37">
        <f t="shared" si="3"/>
        <v>21403285.801421508</v>
      </c>
      <c r="E41" s="16"/>
      <c r="F41" s="17"/>
      <c r="G41" s="17"/>
      <c r="H41" s="17"/>
      <c r="I41" s="18"/>
      <c r="J41" s="19"/>
      <c r="K41" s="20"/>
      <c r="L41" s="20"/>
      <c r="M41" s="20"/>
      <c r="N41" s="21"/>
      <c r="O41" s="22"/>
      <c r="P41" s="23"/>
      <c r="Q41" s="23"/>
      <c r="R41" s="23"/>
      <c r="S41" s="24"/>
      <c r="T41" s="83"/>
      <c r="U41" s="69"/>
      <c r="V41" s="65"/>
      <c r="W41" s="61"/>
    </row>
    <row r="42" spans="1:23" s="14" customFormat="1" ht="13.2">
      <c r="A42" s="26"/>
      <c r="B42" s="49"/>
      <c r="C42" s="49"/>
      <c r="D42" s="49"/>
      <c r="E42" s="16"/>
      <c r="F42" s="17"/>
      <c r="G42" s="17"/>
      <c r="H42" s="17"/>
      <c r="I42" s="18"/>
      <c r="J42" s="19"/>
      <c r="K42" s="20"/>
      <c r="L42" s="20"/>
      <c r="M42" s="20"/>
      <c r="N42" s="21"/>
      <c r="O42" s="22"/>
      <c r="P42" s="23"/>
      <c r="Q42" s="23"/>
      <c r="R42" s="23"/>
      <c r="S42" s="24"/>
      <c r="T42" s="83"/>
      <c r="U42" s="69"/>
      <c r="V42" s="65"/>
      <c r="W42" s="61"/>
    </row>
    <row r="43" spans="1:23" s="14" customFormat="1" ht="13.2">
      <c r="A43" s="47" t="s">
        <v>22</v>
      </c>
      <c r="B43" s="49"/>
      <c r="C43" s="49"/>
      <c r="D43" s="49"/>
      <c r="E43" s="16"/>
      <c r="F43" s="17"/>
      <c r="G43" s="17"/>
      <c r="H43" s="17"/>
      <c r="I43" s="18"/>
      <c r="J43" s="19"/>
      <c r="K43" s="20"/>
      <c r="L43" s="20"/>
      <c r="M43" s="20"/>
      <c r="N43" s="21"/>
      <c r="O43" s="22"/>
      <c r="P43" s="23"/>
      <c r="Q43" s="23"/>
      <c r="R43" s="23"/>
      <c r="S43" s="24"/>
      <c r="T43" s="83"/>
      <c r="U43" s="69"/>
      <c r="V43" s="65"/>
      <c r="W43" s="61"/>
    </row>
    <row r="44" spans="1:23" s="14" customFormat="1" ht="13.2">
      <c r="A44" s="26" t="s">
        <v>24</v>
      </c>
      <c r="B44" s="49">
        <v>44762227.1043</v>
      </c>
      <c r="C44" s="49">
        <v>45690050.898873746</v>
      </c>
      <c r="D44" s="49">
        <v>48119953.482812449</v>
      </c>
      <c r="E44" s="16">
        <v>0</v>
      </c>
      <c r="F44" s="17">
        <v>0</v>
      </c>
      <c r="G44" s="28"/>
      <c r="H44" s="28"/>
      <c r="I44" s="29"/>
      <c r="J44" s="30">
        <v>0</v>
      </c>
      <c r="K44" s="31">
        <v>0</v>
      </c>
      <c r="L44" s="31"/>
      <c r="M44" s="31"/>
      <c r="N44" s="32"/>
      <c r="O44" s="34">
        <v>0</v>
      </c>
      <c r="P44" s="34">
        <v>0</v>
      </c>
      <c r="Q44" s="34"/>
      <c r="R44" s="34"/>
      <c r="S44" s="35"/>
      <c r="T44" s="83"/>
      <c r="U44" s="69">
        <v>0</v>
      </c>
      <c r="V44" s="66">
        <v>0</v>
      </c>
      <c r="W44" s="62">
        <v>0</v>
      </c>
    </row>
    <row r="45" spans="1:23" s="14" customFormat="1" ht="13.2">
      <c r="A45" s="36" t="s">
        <v>35</v>
      </c>
      <c r="B45" s="49">
        <v>2121858.6957</v>
      </c>
      <c r="C45" s="49">
        <v>2121858.6957</v>
      </c>
      <c r="D45" s="49">
        <v>2121858.6957</v>
      </c>
      <c r="E45" s="16">
        <v>0</v>
      </c>
      <c r="F45" s="17">
        <v>0</v>
      </c>
      <c r="G45" s="28"/>
      <c r="H45" s="28"/>
      <c r="I45" s="29"/>
      <c r="J45" s="30">
        <v>0</v>
      </c>
      <c r="K45" s="31">
        <v>0</v>
      </c>
      <c r="L45" s="31"/>
      <c r="M45" s="31"/>
      <c r="N45" s="32"/>
      <c r="O45" s="34">
        <v>0</v>
      </c>
      <c r="P45" s="34">
        <v>0</v>
      </c>
      <c r="Q45" s="34"/>
      <c r="R45" s="34"/>
      <c r="S45" s="35"/>
      <c r="T45" s="83"/>
      <c r="U45" s="69"/>
      <c r="V45" s="66"/>
      <c r="W45" s="62"/>
    </row>
    <row r="46" spans="1:23" s="14" customFormat="1" ht="13.2">
      <c r="A46" s="36"/>
      <c r="B46" s="49"/>
      <c r="C46" s="49"/>
      <c r="D46" s="49"/>
      <c r="E46" s="16"/>
      <c r="F46" s="17"/>
      <c r="G46" s="28"/>
      <c r="H46" s="28"/>
      <c r="I46" s="29"/>
      <c r="J46" s="30"/>
      <c r="K46" s="31"/>
      <c r="L46" s="31"/>
      <c r="M46" s="31"/>
      <c r="N46" s="32"/>
      <c r="O46" s="34"/>
      <c r="P46" s="34"/>
      <c r="Q46" s="34"/>
      <c r="R46" s="34"/>
      <c r="S46" s="35"/>
      <c r="T46" s="83"/>
      <c r="U46" s="69"/>
      <c r="V46" s="66"/>
      <c r="W46" s="62"/>
    </row>
    <row r="47" spans="1:23" s="14" customFormat="1" ht="13.2">
      <c r="A47" s="36" t="s">
        <v>44</v>
      </c>
      <c r="B47" s="49">
        <v>47099176.584999993</v>
      </c>
      <c r="C47" s="49">
        <v>48948761.249492936</v>
      </c>
      <c r="D47" s="49">
        <v>51173482.448282391</v>
      </c>
      <c r="E47" s="27">
        <v>47099176.584999993</v>
      </c>
      <c r="F47" s="28"/>
      <c r="G47" s="28">
        <v>47099176.584999993</v>
      </c>
      <c r="H47" s="28"/>
      <c r="I47" s="29"/>
      <c r="J47" s="31">
        <v>24474380.624746468</v>
      </c>
      <c r="K47" s="31"/>
      <c r="L47" s="31">
        <v>24474380.624746468</v>
      </c>
      <c r="M47" s="31"/>
      <c r="N47" s="32"/>
      <c r="O47" s="34">
        <v>0</v>
      </c>
      <c r="P47" s="34"/>
      <c r="Q47" s="34">
        <v>0</v>
      </c>
      <c r="R47" s="34"/>
      <c r="S47" s="35"/>
      <c r="T47" s="83"/>
      <c r="U47" s="70">
        <v>47099176.584999993</v>
      </c>
      <c r="V47" s="66">
        <v>24474380.624746468</v>
      </c>
      <c r="W47" s="62">
        <v>0</v>
      </c>
    </row>
    <row r="48" spans="1:23" s="14" customFormat="1" ht="13.2">
      <c r="A48" s="36" t="s">
        <v>43</v>
      </c>
      <c r="B48" s="49">
        <v>3687608</v>
      </c>
      <c r="C48" s="49">
        <v>3687608</v>
      </c>
      <c r="D48" s="49">
        <v>3687608</v>
      </c>
      <c r="E48" s="27">
        <v>3687608</v>
      </c>
      <c r="F48" s="28"/>
      <c r="G48" s="28">
        <v>3687608</v>
      </c>
      <c r="H48" s="28"/>
      <c r="I48" s="29"/>
      <c r="J48" s="31">
        <v>1843804</v>
      </c>
      <c r="K48" s="31"/>
      <c r="L48" s="31">
        <v>1843804</v>
      </c>
      <c r="M48" s="31"/>
      <c r="N48" s="32"/>
      <c r="O48" s="34">
        <v>0</v>
      </c>
      <c r="P48" s="34"/>
      <c r="Q48" s="34">
        <v>0</v>
      </c>
      <c r="R48" s="34"/>
      <c r="S48" s="35"/>
      <c r="T48" s="83"/>
      <c r="U48" s="70"/>
      <c r="V48" s="66"/>
      <c r="W48" s="62"/>
    </row>
    <row r="49" spans="1:23" s="14" customFormat="1" ht="13.2">
      <c r="A49" s="36" t="s">
        <v>46</v>
      </c>
      <c r="B49" s="49">
        <v>5268405.0427807579</v>
      </c>
      <c r="C49" s="49">
        <v>5475295.3088107575</v>
      </c>
      <c r="D49" s="49">
        <v>5724147.4805962052</v>
      </c>
      <c r="E49" s="27">
        <v>5268405.0427807579</v>
      </c>
      <c r="F49" s="28"/>
      <c r="G49" s="28">
        <v>5268405.0427807579</v>
      </c>
      <c r="H49" s="28"/>
      <c r="I49" s="29"/>
      <c r="J49" s="31">
        <v>5475295.3088107575</v>
      </c>
      <c r="K49" s="31"/>
      <c r="L49" s="31">
        <v>5475295.3088107575</v>
      </c>
      <c r="M49" s="31"/>
      <c r="N49" s="32"/>
      <c r="O49" s="33">
        <v>5724147.4805962052</v>
      </c>
      <c r="P49" s="34"/>
      <c r="Q49" s="34">
        <v>5724147.4805962052</v>
      </c>
      <c r="R49" s="34"/>
      <c r="S49" s="35"/>
      <c r="T49" s="83"/>
      <c r="U49" s="70"/>
      <c r="V49" s="66"/>
      <c r="W49" s="62"/>
    </row>
    <row r="50" spans="1:23" s="14" customFormat="1" ht="13.2">
      <c r="A50" s="36" t="s">
        <v>45</v>
      </c>
      <c r="B50" s="49">
        <v>746391</v>
      </c>
      <c r="C50" s="49">
        <v>746391</v>
      </c>
      <c r="D50" s="49">
        <v>746391</v>
      </c>
      <c r="E50" s="27">
        <v>746391</v>
      </c>
      <c r="F50" s="28"/>
      <c r="G50" s="28">
        <v>746391</v>
      </c>
      <c r="H50" s="28"/>
      <c r="I50" s="29"/>
      <c r="J50" s="31">
        <v>746391</v>
      </c>
      <c r="K50" s="31"/>
      <c r="L50" s="31">
        <v>746391</v>
      </c>
      <c r="M50" s="31"/>
      <c r="N50" s="32"/>
      <c r="O50" s="33">
        <v>746391</v>
      </c>
      <c r="P50" s="34"/>
      <c r="Q50" s="34">
        <v>746391</v>
      </c>
      <c r="R50" s="34"/>
      <c r="S50" s="35"/>
      <c r="T50" s="83"/>
      <c r="U50" s="70"/>
      <c r="V50" s="66"/>
      <c r="W50" s="62"/>
    </row>
    <row r="51" spans="1:23" s="14" customFormat="1" ht="13.2">
      <c r="A51" s="36" t="s">
        <v>38</v>
      </c>
      <c r="B51" s="49">
        <v>-8856859.3962192405</v>
      </c>
      <c r="C51" s="49">
        <v>-9204668.2647087704</v>
      </c>
      <c r="D51" s="49">
        <v>-9623020.4373397846</v>
      </c>
      <c r="E51" s="27"/>
      <c r="F51" s="28"/>
      <c r="G51" s="28"/>
      <c r="H51" s="28"/>
      <c r="I51" s="29"/>
      <c r="J51" s="30"/>
      <c r="K51" s="31"/>
      <c r="L51" s="31"/>
      <c r="M51" s="31"/>
      <c r="N51" s="32"/>
      <c r="O51" s="33"/>
      <c r="P51" s="34"/>
      <c r="Q51" s="34"/>
      <c r="R51" s="34"/>
      <c r="S51" s="35"/>
      <c r="T51" s="83"/>
      <c r="U51" s="70">
        <v>-8856859.3962192405</v>
      </c>
      <c r="V51" s="66">
        <v>-4602334.1323543852</v>
      </c>
      <c r="W51" s="62"/>
    </row>
    <row r="52" spans="1:23" s="14" customFormat="1" ht="13.2">
      <c r="A52" s="36" t="s">
        <v>39</v>
      </c>
      <c r="B52" s="49">
        <v>8856859.3962192405</v>
      </c>
      <c r="C52" s="49">
        <v>9204668.2647087704</v>
      </c>
      <c r="D52" s="49">
        <v>9623020.4373397846</v>
      </c>
      <c r="E52" s="27"/>
      <c r="F52" s="28"/>
      <c r="G52" s="28"/>
      <c r="H52" s="28"/>
      <c r="I52" s="29"/>
      <c r="J52" s="30"/>
      <c r="K52" s="31"/>
      <c r="L52" s="31"/>
      <c r="M52" s="31"/>
      <c r="N52" s="32"/>
      <c r="O52" s="33"/>
      <c r="P52" s="34"/>
      <c r="Q52" s="34"/>
      <c r="R52" s="34"/>
      <c r="S52" s="35"/>
      <c r="T52" s="83"/>
      <c r="U52" s="70"/>
      <c r="V52" s="66"/>
      <c r="W52" s="62"/>
    </row>
    <row r="53" spans="1:23" s="14" customFormat="1" ht="13.2">
      <c r="A53" s="36"/>
      <c r="B53" s="49"/>
      <c r="C53" s="49"/>
      <c r="D53" s="49"/>
      <c r="E53" s="27"/>
      <c r="F53" s="28"/>
      <c r="G53" s="28"/>
      <c r="H53" s="28"/>
      <c r="I53" s="29"/>
      <c r="J53" s="30"/>
      <c r="K53" s="31"/>
      <c r="L53" s="31"/>
      <c r="M53" s="31"/>
      <c r="N53" s="32"/>
      <c r="O53" s="33"/>
      <c r="P53" s="34"/>
      <c r="Q53" s="34"/>
      <c r="R53" s="34"/>
      <c r="S53" s="35"/>
      <c r="T53" s="83"/>
      <c r="U53" s="70"/>
      <c r="V53" s="66"/>
      <c r="W53" s="62"/>
    </row>
    <row r="54" spans="1:23" s="14" customFormat="1" ht="13.2">
      <c r="A54" s="36" t="s">
        <v>15</v>
      </c>
      <c r="B54" s="49">
        <v>1177954</v>
      </c>
      <c r="C54" s="49">
        <v>1213292.6200000001</v>
      </c>
      <c r="D54" s="49">
        <v>1249691.3986000002</v>
      </c>
      <c r="E54" s="27">
        <v>1177954</v>
      </c>
      <c r="F54" s="28"/>
      <c r="G54" s="28"/>
      <c r="H54" s="28">
        <v>1177954</v>
      </c>
      <c r="I54" s="29"/>
      <c r="J54" s="30">
        <v>1213292.6200000001</v>
      </c>
      <c r="K54" s="31"/>
      <c r="L54" s="31"/>
      <c r="M54" s="31">
        <v>1213292.6200000001</v>
      </c>
      <c r="N54" s="32"/>
      <c r="O54" s="33">
        <v>1249691.3986000002</v>
      </c>
      <c r="P54" s="34"/>
      <c r="Q54" s="34"/>
      <c r="R54" s="34">
        <v>1249691.3986000002</v>
      </c>
      <c r="S54" s="35"/>
      <c r="T54" s="83"/>
      <c r="U54" s="70">
        <v>1177954</v>
      </c>
      <c r="V54" s="66">
        <v>1213292.6200000001</v>
      </c>
      <c r="W54" s="62">
        <v>1249691.3986000002</v>
      </c>
    </row>
    <row r="55" spans="1:23" s="14" customFormat="1" ht="13.2">
      <c r="A55" s="36" t="s">
        <v>16</v>
      </c>
      <c r="B55" s="49">
        <v>102715</v>
      </c>
      <c r="C55" s="49">
        <v>105796.45</v>
      </c>
      <c r="D55" s="49">
        <v>108970.3435</v>
      </c>
      <c r="E55" s="27">
        <v>102715</v>
      </c>
      <c r="F55" s="28"/>
      <c r="G55" s="28"/>
      <c r="H55" s="28">
        <v>102715</v>
      </c>
      <c r="I55" s="29"/>
      <c r="J55" s="30">
        <v>105796.45</v>
      </c>
      <c r="K55" s="31"/>
      <c r="L55" s="31"/>
      <c r="M55" s="31">
        <v>105796.45</v>
      </c>
      <c r="N55" s="32"/>
      <c r="O55" s="33">
        <v>108970.3435</v>
      </c>
      <c r="P55" s="34"/>
      <c r="Q55" s="34"/>
      <c r="R55" s="34">
        <v>108970.3435</v>
      </c>
      <c r="S55" s="35"/>
      <c r="T55" s="83"/>
      <c r="U55" s="70"/>
      <c r="V55" s="66"/>
      <c r="W55" s="62"/>
    </row>
    <row r="56" spans="1:23" s="14" customFormat="1" ht="13.2">
      <c r="A56" s="36" t="s">
        <v>36</v>
      </c>
      <c r="B56" s="49">
        <v>77929</v>
      </c>
      <c r="C56" s="49">
        <v>80266.87</v>
      </c>
      <c r="D56" s="49">
        <v>82674.876099999994</v>
      </c>
      <c r="E56" s="27">
        <v>77929</v>
      </c>
      <c r="F56" s="28"/>
      <c r="G56" s="28"/>
      <c r="H56" s="28">
        <v>77929</v>
      </c>
      <c r="I56" s="29"/>
      <c r="J56" s="30">
        <v>80266.87</v>
      </c>
      <c r="K56" s="31"/>
      <c r="L56" s="31"/>
      <c r="M56" s="31">
        <v>80266.87</v>
      </c>
      <c r="N56" s="32"/>
      <c r="O56" s="33">
        <v>82674.876099999994</v>
      </c>
      <c r="P56" s="34"/>
      <c r="Q56" s="34"/>
      <c r="R56" s="34">
        <v>82674.876099999994</v>
      </c>
      <c r="S56" s="35"/>
      <c r="T56" s="83"/>
      <c r="U56" s="70"/>
      <c r="V56" s="66"/>
      <c r="W56" s="62"/>
    </row>
    <row r="57" spans="1:23" s="14" customFormat="1" ht="13.2">
      <c r="A57" s="36"/>
      <c r="B57" s="49"/>
      <c r="C57" s="49"/>
      <c r="D57" s="49"/>
      <c r="E57" s="27"/>
      <c r="F57" s="28"/>
      <c r="G57" s="28"/>
      <c r="H57" s="28"/>
      <c r="I57" s="29"/>
      <c r="J57" s="30"/>
      <c r="K57" s="31"/>
      <c r="L57" s="31"/>
      <c r="M57" s="31"/>
      <c r="N57" s="32"/>
      <c r="O57" s="33"/>
      <c r="P57" s="34"/>
      <c r="Q57" s="34"/>
      <c r="R57" s="34"/>
      <c r="S57" s="35"/>
      <c r="T57" s="83"/>
      <c r="U57" s="70"/>
      <c r="V57" s="66"/>
      <c r="W57" s="62"/>
    </row>
    <row r="58" spans="1:23" s="14" customFormat="1" ht="13.2">
      <c r="A58" s="36" t="s">
        <v>17</v>
      </c>
      <c r="B58" s="49">
        <v>2300448</v>
      </c>
      <c r="C58" s="49">
        <v>2369461.44</v>
      </c>
      <c r="D58" s="49">
        <v>2440545.2831999999</v>
      </c>
      <c r="E58" s="27">
        <v>2300448</v>
      </c>
      <c r="F58" s="28"/>
      <c r="G58" s="28"/>
      <c r="H58" s="28"/>
      <c r="I58" s="29">
        <v>2300448</v>
      </c>
      <c r="J58" s="30">
        <v>2369461.44</v>
      </c>
      <c r="K58" s="31"/>
      <c r="L58" s="31"/>
      <c r="M58" s="31"/>
      <c r="N58" s="32">
        <v>2369461.44</v>
      </c>
      <c r="O58" s="33">
        <v>2440545.2831999999</v>
      </c>
      <c r="P58" s="34"/>
      <c r="Q58" s="34"/>
      <c r="R58" s="34"/>
      <c r="S58" s="35">
        <v>2440545.2831999999</v>
      </c>
      <c r="T58" s="83"/>
      <c r="U58" s="70"/>
      <c r="V58" s="66"/>
      <c r="W58" s="62"/>
    </row>
    <row r="59" spans="1:23" s="14" customFormat="1" ht="13.2">
      <c r="A59" s="36" t="s">
        <v>37</v>
      </c>
      <c r="B59" s="49">
        <v>99012</v>
      </c>
      <c r="C59" s="49">
        <v>101982.36</v>
      </c>
      <c r="D59" s="49">
        <v>105041.8308</v>
      </c>
      <c r="E59" s="27">
        <v>99012</v>
      </c>
      <c r="F59" s="28"/>
      <c r="G59" s="28"/>
      <c r="H59" s="28"/>
      <c r="I59" s="29">
        <v>99012</v>
      </c>
      <c r="J59" s="30">
        <v>101982.36</v>
      </c>
      <c r="K59" s="31"/>
      <c r="L59" s="31"/>
      <c r="M59" s="31"/>
      <c r="N59" s="32">
        <v>101982.36</v>
      </c>
      <c r="O59" s="33">
        <v>105041.8308</v>
      </c>
      <c r="P59" s="34"/>
      <c r="Q59" s="34"/>
      <c r="R59" s="34"/>
      <c r="S59" s="35">
        <v>105041.8308</v>
      </c>
      <c r="T59" s="83"/>
      <c r="U59" s="70"/>
      <c r="V59" s="66"/>
      <c r="W59" s="62"/>
    </row>
    <row r="60" spans="1:23" s="14" customFormat="1" ht="13.8" thickBot="1">
      <c r="A60" s="26"/>
      <c r="B60" s="37">
        <f>SUM(B44:B59)</f>
        <v>107443724.42778075</v>
      </c>
      <c r="C60" s="37">
        <f t="shared" ref="C60:D60" si="4">SUM(C44:C59)</f>
        <v>110540764.89287744</v>
      </c>
      <c r="D60" s="37">
        <f t="shared" si="4"/>
        <v>115560364.83959104</v>
      </c>
      <c r="E60" s="38">
        <f>SUM(E25:E59)</f>
        <v>195129021.16099453</v>
      </c>
      <c r="F60" s="39">
        <f t="shared" ref="F60:S60" si="5">SUM(F25:F59)</f>
        <v>88889968.170814097</v>
      </c>
      <c r="G60" s="39">
        <f t="shared" si="5"/>
        <v>102176015.1952219</v>
      </c>
      <c r="H60" s="39">
        <f t="shared" si="5"/>
        <v>1663577.7949585165</v>
      </c>
      <c r="I60" s="40">
        <f t="shared" si="5"/>
        <v>2399460</v>
      </c>
      <c r="J60" s="41">
        <f t="shared" si="5"/>
        <v>196080454.8586739</v>
      </c>
      <c r="K60" s="42">
        <f t="shared" si="5"/>
        <v>89349330.783798188</v>
      </c>
      <c r="L60" s="42">
        <f t="shared" si="5"/>
        <v>102546752.95411339</v>
      </c>
      <c r="M60" s="42">
        <f t="shared" si="5"/>
        <v>1712927.3207622929</v>
      </c>
      <c r="N60" s="43">
        <f t="shared" si="5"/>
        <v>2471443.7999999998</v>
      </c>
      <c r="O60" s="44">
        <f t="shared" si="5"/>
        <v>203644186.24629062</v>
      </c>
      <c r="P60" s="45">
        <f t="shared" si="5"/>
        <v>92624384.213961214</v>
      </c>
      <c r="Q60" s="45">
        <f t="shared" si="5"/>
        <v>106708237.8496262</v>
      </c>
      <c r="R60" s="45">
        <f t="shared" si="5"/>
        <v>1765977.0687032018</v>
      </c>
      <c r="S60" s="46">
        <f t="shared" si="5"/>
        <v>2545587.1140000001</v>
      </c>
      <c r="T60" s="83"/>
      <c r="U60" s="71">
        <f t="shared" ref="U60:W60" si="6">SUM(U25:U59)</f>
        <v>188476767.40673035</v>
      </c>
      <c r="V60" s="67">
        <f t="shared" si="6"/>
        <v>198370437.57730007</v>
      </c>
      <c r="W60" s="63">
        <f t="shared" si="6"/>
        <v>215833658.53394431</v>
      </c>
    </row>
    <row r="61" spans="1:23" s="14" customFormat="1" ht="13.2">
      <c r="A61" s="26"/>
      <c r="B61" s="49"/>
      <c r="C61" s="49"/>
      <c r="D61" s="49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U61" s="52"/>
      <c r="V61" s="52"/>
      <c r="W61" s="52"/>
    </row>
    <row r="62" spans="1:23" s="14" customFormat="1" ht="13.2">
      <c r="A62" s="53" t="s">
        <v>23</v>
      </c>
      <c r="B62" s="54"/>
      <c r="C62" s="54"/>
      <c r="D62" s="54"/>
      <c r="E62" s="55">
        <f>E23/E60</f>
        <v>0.55062913649903711</v>
      </c>
      <c r="F62" s="55">
        <f t="shared" ref="F62:S62" si="7">F23/F60</f>
        <v>0.52743956112016921</v>
      </c>
      <c r="G62" s="55">
        <f t="shared" si="7"/>
        <v>0.55591892597546699</v>
      </c>
      <c r="H62" s="55">
        <f t="shared" si="7"/>
        <v>0.81667235768428759</v>
      </c>
      <c r="I62" s="55">
        <f t="shared" si="7"/>
        <v>1</v>
      </c>
      <c r="J62" s="56">
        <f t="shared" si="7"/>
        <v>0.5637520831566325</v>
      </c>
      <c r="K62" s="56">
        <f t="shared" si="7"/>
        <v>0.53511211751843957</v>
      </c>
      <c r="L62" s="56">
        <f t="shared" si="7"/>
        <v>0.57396313254931541</v>
      </c>
      <c r="M62" s="56">
        <f t="shared" si="7"/>
        <v>0.81693830382555499</v>
      </c>
      <c r="N62" s="56">
        <f t="shared" si="7"/>
        <v>1</v>
      </c>
      <c r="O62" s="57">
        <f t="shared" si="7"/>
        <v>0.56746213564786196</v>
      </c>
      <c r="P62" s="57">
        <f t="shared" si="7"/>
        <v>0.54242533005622429</v>
      </c>
      <c r="Q62" s="57">
        <f t="shared" si="7"/>
        <v>0.57476002007743254</v>
      </c>
      <c r="R62" s="57">
        <f t="shared" si="7"/>
        <v>0.81616949831540408</v>
      </c>
      <c r="S62" s="57">
        <f t="shared" si="7"/>
        <v>1</v>
      </c>
      <c r="U62" s="55">
        <f t="shared" ref="U62:W62" si="8">U23/U60</f>
        <v>0.47459909550988671</v>
      </c>
      <c r="V62" s="56">
        <f t="shared" si="8"/>
        <v>0.48759818814802824</v>
      </c>
      <c r="W62" s="57">
        <f t="shared" si="8"/>
        <v>0.49235728816401592</v>
      </c>
    </row>
    <row r="63" spans="1:23" s="14" customFormat="1" ht="13.2">
      <c r="B63" s="15"/>
      <c r="C63" s="15"/>
      <c r="D63" s="15"/>
    </row>
    <row r="64" spans="1:23" s="14" customFormat="1" ht="13.2">
      <c r="B64" s="15"/>
      <c r="C64" s="15"/>
      <c r="D64" s="15"/>
    </row>
    <row r="65" spans="1:23" s="14" customFormat="1" ht="13.2">
      <c r="A65" s="90" t="s">
        <v>50</v>
      </c>
      <c r="B65" s="54"/>
      <c r="C65" s="54"/>
      <c r="D65" s="54"/>
      <c r="E65" s="58" t="s">
        <v>8</v>
      </c>
      <c r="F65" s="58" t="s">
        <v>8</v>
      </c>
      <c r="G65" s="58" t="s">
        <v>8</v>
      </c>
      <c r="H65" s="58" t="s">
        <v>9</v>
      </c>
      <c r="I65" s="59">
        <v>1</v>
      </c>
      <c r="J65" s="58" t="s">
        <v>8</v>
      </c>
      <c r="K65" s="58" t="s">
        <v>8</v>
      </c>
      <c r="L65" s="58" t="s">
        <v>8</v>
      </c>
      <c r="M65" s="58" t="s">
        <v>9</v>
      </c>
      <c r="N65" s="59">
        <v>1</v>
      </c>
      <c r="O65" s="58" t="s">
        <v>8</v>
      </c>
      <c r="P65" s="58" t="s">
        <v>8</v>
      </c>
      <c r="Q65" s="58" t="s">
        <v>8</v>
      </c>
      <c r="R65" s="58" t="s">
        <v>9</v>
      </c>
      <c r="S65" s="59">
        <v>1</v>
      </c>
      <c r="U65" s="59" t="s">
        <v>7</v>
      </c>
      <c r="V65" s="59" t="s">
        <v>7</v>
      </c>
      <c r="W65" s="59" t="s">
        <v>7</v>
      </c>
    </row>
  </sheetData>
  <phoneticPr fontId="2" type="noConversion"/>
  <pageMargins left="0.3" right="0.25" top="0.56000000000000005" bottom="0.52" header="0.3" footer="0.25"/>
  <pageSetup paperSize="8" scale="63" orientation="landscape" horizontalDpi="300" verticalDpi="300" r:id="rId1"/>
  <headerFooter alignWithMargins="0">
    <oddFooter>&amp;L&amp;BGreater Wellington Confidential&amp;B&amp;C&amp;D&amp;RPage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ItemAdding</Name>
    <Synchronization>Default</Synchronization>
    <Type>1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ItemUpdating</Name>
    <Synchronization>Default</Synchronization>
    <Type>2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ItemUpdated</Name>
    <Synchronization>Default</Synchronization>
    <Type>10002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ItemAdded</Name>
    <Synchronization>Default</Synchronization>
    <Type>10001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ItemDeleting</Name>
    <Synchronization>Default</Synchronization>
    <Type>3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03315987AAB38D46BBE9EB26B64B1930" ma:contentTypeVersion="42" ma:contentTypeDescription="Standard Electronic Document" ma:contentTypeScope="" ma:versionID="9dc59c72f5d8817201ad50df5ef0b812">
  <xsd:schema xmlns:xsd="http://www.w3.org/2001/XMLSchema" xmlns:xs="http://www.w3.org/2001/XMLSchema" xmlns:p="http://schemas.microsoft.com/office/2006/metadata/properties" xmlns:ns2="9e20e4ad-bfb7-4b18-aeab-6de77b6a2571" xmlns:ns3="e21cbe00-2104-4159-b9b9-bd54555d1bf2" xmlns:ns4="7b1010b5-1c48-4991-839e-9c81fbd68225" xmlns:ns5="ce72f94b-53e5-49f5-adb9-3c093685bfe9" xmlns:ns6="23d898b5-e271-4244-af54-867424985972" xmlns:ns7="642ea364-72e3-4b29-83ee-046ba9c3241f" targetNamespace="http://schemas.microsoft.com/office/2006/metadata/properties" ma:root="true" ma:fieldsID="72c4cd1669280db4807a0b83e542eb3d" ns2:_="" ns3:_="" ns4:_="" ns5:_="" ns6:_="" ns7:_="">
    <xsd:import namespace="9e20e4ad-bfb7-4b18-aeab-6de77b6a2571"/>
    <xsd:import namespace="e21cbe00-2104-4159-b9b9-bd54555d1bf2"/>
    <xsd:import namespace="7b1010b5-1c48-4991-839e-9c81fbd68225"/>
    <xsd:import namespace="ce72f94b-53e5-49f5-adb9-3c093685bfe9"/>
    <xsd:import namespace="23d898b5-e271-4244-af54-867424985972"/>
    <xsd:import namespace="642ea364-72e3-4b29-83ee-046ba9c3241f"/>
    <xsd:element name="properties">
      <xsd:complexType>
        <xsd:sequence>
          <xsd:element name="documentManagement">
            <xsd:complexType>
              <xsd:all>
                <xsd:element ref="ns2:RecordID" minOccurs="0"/>
                <xsd:element ref="ns3:DocumentType"/>
                <xsd:element ref="ns4:Approved_x0020_by_x0020_Manager" minOccurs="0"/>
                <xsd:element ref="ns4:Review_x0020_by_x0020_Democratic_x0020_Services" minOccurs="0"/>
                <xsd:element ref="ns4:Approved_x0020_by_x0020_GM" minOccurs="0"/>
                <xsd:element ref="ns2:Narrative" minOccurs="0"/>
                <xsd:element ref="ns2:Aggregation_Status" minOccurs="0"/>
                <xsd:element ref="ns2:Read_Only_Status" minOccurs="0"/>
                <xsd:element ref="ns2:Authoritative_Version" minOccurs="0"/>
                <xsd:element ref="ns2:PRA_Text_1" minOccurs="0"/>
                <xsd:element ref="ns2:PRA_Text_2" minOccurs="0"/>
                <xsd:element ref="ns2:PRA_Text_3" minOccurs="0"/>
                <xsd:element ref="ns2:PRA_Text_4" minOccurs="0"/>
                <xsd:element ref="ns2:PRA_Text_5" minOccurs="0"/>
                <xsd:element ref="ns2:PRA_Date_1" minOccurs="0"/>
                <xsd:element ref="ns2:PRA_Date_2" minOccurs="0"/>
                <xsd:element ref="ns2:PRA_Date_3" minOccurs="0"/>
                <xsd:element ref="ns2:PRA_Date_Trigger" minOccurs="0"/>
                <xsd:element ref="ns2:PRA_Date_Disposal" minOccurs="0"/>
                <xsd:element ref="ns2:Target_Audience" minOccurs="0"/>
                <xsd:element ref="ns2:Original_Document" minOccurs="0"/>
                <xsd:element ref="ns2:_dlc_DocId" minOccurs="0"/>
                <xsd:element ref="ns2:_dlc_DocIdUrl" minOccurs="0"/>
                <xsd:element ref="ns2:_dlc_DocIdPersistId" minOccurs="0"/>
                <xsd:element ref="ns3:Subactivity" minOccurs="0"/>
                <xsd:element ref="ns4:Subtype"/>
                <xsd:element ref="ns2:Related_People" minOccurs="0"/>
                <xsd:element ref="ns3:Key_x0020_Words" minOccurs="0"/>
                <xsd:element ref="ns2:Record_Type" minOccurs="0"/>
                <xsd:element ref="ns2:Know-How_Type" minOccurs="0"/>
                <xsd:element ref="ns2:PRA_Type" minOccurs="0"/>
                <xsd:element ref="ns3:FunctionGroup" minOccurs="0"/>
                <xsd:element ref="ns3:Function" minOccurs="0"/>
                <xsd:element ref="ns3:Activity" minOccurs="0"/>
                <xsd:element ref="ns3:Project" minOccurs="0"/>
                <xsd:element ref="ns3:Case" minOccurs="0"/>
                <xsd:element ref="ns3:CategoryName" minOccurs="0"/>
                <xsd:element ref="ns3:CategoryValue" minOccurs="0"/>
                <xsd:element ref="ns3:Volume" minOccurs="0"/>
                <xsd:element ref="ns5:eDocsDocNumber" minOccurs="0"/>
                <xsd:element ref="ns6:SFReference" minOccurs="0"/>
                <xsd:element ref="ns6:SFItemID" minOccurs="0"/>
                <xsd:element ref="ns6:SFVersion" minOccurs="0"/>
                <xsd:element ref="ns2:SFReference1" minOccurs="0"/>
                <xsd:element ref="ns7:SFFolderName" minOccurs="0"/>
                <xsd:element ref="ns7:SFFolderBreadcrum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0e4ad-bfb7-4b18-aeab-6de77b6a2571" elementFormDefault="qualified">
    <xsd:import namespace="http://schemas.microsoft.com/office/2006/documentManagement/types"/>
    <xsd:import namespace="http://schemas.microsoft.com/office/infopath/2007/PartnerControls"/>
    <xsd:element name="RecordID" ma:index="1" nillable="true" ma:displayName="RecordID" ma:hidden="true" ma:internalName="RecordID" ma:readOnly="false">
      <xsd:simpleType>
        <xsd:restriction base="dms:Text"/>
      </xsd:simpleType>
    </xsd:element>
    <xsd:element name="Narrative" ma:index="7" nillable="true" ma:displayName="Narrative" ma:internalName="Narrative" ma:readOnly="false">
      <xsd:simpleType>
        <xsd:restriction base="dms:Note">
          <xsd:maxLength value="255"/>
        </xsd:restriction>
      </xsd:simpleType>
    </xsd:element>
    <xsd:element name="Aggregation_Status" ma:index="8" nillable="true" ma:displayName="Aggregation Status" ma:default="Normal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Read_Only_Status" ma:index="9" nillable="true" ma:displayName="Read Only Status" ma:default="Open" ma:hidden="true" ma:internalName="ReadOnlyStatus" ma:readOnly="false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Authoritative_Version" ma:index="10" nillable="true" ma:displayName="Authoritative Version" ma:default="0" ma:hidden="true" ma:internalName="AuthoritativeVersion" ma:readOnly="false">
      <xsd:simpleType>
        <xsd:restriction base="dms:Boolean"/>
      </xsd:simpleType>
    </xsd:element>
    <xsd:element name="PRA_Text_1" ma:index="11" nillable="true" ma:displayName="PRA Text 1" ma:hidden="true" ma:internalName="PraText1" ma:readOnly="false">
      <xsd:simpleType>
        <xsd:restriction base="dms:Text"/>
      </xsd:simpleType>
    </xsd:element>
    <xsd:element name="PRA_Text_2" ma:index="12" nillable="true" ma:displayName="PRA Text 2" ma:hidden="true" ma:internalName="PraText2" ma:readOnly="false">
      <xsd:simpleType>
        <xsd:restriction base="dms:Text"/>
      </xsd:simpleType>
    </xsd:element>
    <xsd:element name="PRA_Text_3" ma:index="13" nillable="true" ma:displayName="PRA Text 3" ma:hidden="true" ma:internalName="PraText3" ma:readOnly="false">
      <xsd:simpleType>
        <xsd:restriction base="dms:Text"/>
      </xsd:simpleType>
    </xsd:element>
    <xsd:element name="PRA_Text_4" ma:index="14" nillable="true" ma:displayName="PRA Text 4" ma:hidden="true" ma:internalName="PraText4" ma:readOnly="false">
      <xsd:simpleType>
        <xsd:restriction base="dms:Text"/>
      </xsd:simpleType>
    </xsd:element>
    <xsd:element name="PRA_Text_5" ma:index="15" nillable="true" ma:displayName="PRA Text 5" ma:hidden="true" ma:internalName="PraText5" ma:readOnly="false">
      <xsd:simpleType>
        <xsd:restriction base="dms:Text"/>
      </xsd:simpleType>
    </xsd:element>
    <xsd:element name="PRA_Date_1" ma:index="16" nillable="true" ma:displayName="PRA Date 1" ma:format="DateTime" ma:hidden="true" ma:internalName="PraDate1" ma:readOnly="false">
      <xsd:simpleType>
        <xsd:restriction base="dms:DateTime"/>
      </xsd:simpleType>
    </xsd:element>
    <xsd:element name="PRA_Date_2" ma:index="17" nillable="true" ma:displayName="PRA Date 2" ma:format="DateTime" ma:hidden="true" ma:internalName="PraDate2" ma:readOnly="false">
      <xsd:simpleType>
        <xsd:restriction base="dms:DateTime"/>
      </xsd:simpleType>
    </xsd:element>
    <xsd:element name="PRA_Date_3" ma:index="18" nillable="true" ma:displayName="PRA Date 3" ma:format="DateTime" ma:hidden="true" ma:internalName="PraDate3" ma:readOnly="false">
      <xsd:simpleType>
        <xsd:restriction base="dms:DateTime"/>
      </xsd:simpleType>
    </xsd:element>
    <xsd:element name="PRA_Date_Trigger" ma:index="19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_Date_Disposal" ma:index="20" nillable="true" ma:displayName="PRA Date Disposal" ma:format="DateTime" ma:hidden="true" ma:internalName="PraDateDisposal" ma:readOnly="false">
      <xsd:simpleType>
        <xsd:restriction base="dms:DateTime"/>
      </xsd:simpleType>
    </xsd:element>
    <xsd:element name="Target_Audience" ma:index="21" nillable="true" ma:displayName="Target Audience" ma:default="Internal" ma:format="RadioButtons" ma:hidden="true" ma:internalName="TargetAudience" ma:readOnly="false">
      <xsd:simpleType>
        <xsd:union memberTypes="dms:Text">
          <xsd:simpleType>
            <xsd:restriction base="dms:Choice">
              <xsd:enumeration value="Internal"/>
              <xsd:enumeration value="External"/>
            </xsd:restriction>
          </xsd:simpleType>
        </xsd:union>
      </xsd:simpleType>
    </xsd:element>
    <xsd:element name="Original_Document" ma:index="22" nillable="true" ma:displayName="Original Document" ma:hidden="true" ma:internalName="OriginalDocument">
      <xsd:simpleType>
        <xsd:restriction base="dms:Text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Related_People" ma:index="34" nillable="true" ma:displayName="Related People" ma:hidden="true" ma:list="UserInfo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ord_Type" ma:index="36" nillable="true" ma:displayName="Business Value" ma:default="Normal" ma:hidden="true" ma:internalName="RecordType" ma:readOnly="false">
      <xsd:simpleType>
        <xsd:union memberTypes="dms:Text">
          <xsd:simpleType>
            <xsd:restriction base="dms:Choice">
              <xsd:enumeration value="Housekeeping"/>
              <xsd:enumeration value="Long Term Value"/>
              <xsd:enumeration value="Superseded"/>
              <xsd:enumeration value="Normal"/>
              <xsd:enumeration value="Cancelled"/>
              <xsd:enumeration value="Deleted"/>
            </xsd:restriction>
          </xsd:simpleType>
        </xsd:union>
      </xsd:simpleType>
    </xsd:element>
    <xsd:element name="Know-How_Type" ma:index="37" nillable="true" ma:displayName="Know-How Type" ma:default="NA" ma:format="Dropdown" ma:hidden="true" ma:internalName="KnowHowType" ma:readOnly="false">
      <xsd:simpleType>
        <xsd:union memberTypes="dms:Text">
          <xsd:simpleType>
            <xsd:restriction base="dms:Choice">
              <xsd:enumeration value="NA"/>
              <xsd:enumeration value="FAQ"/>
              <xsd:enumeration value="Tall Poppy"/>
              <xsd:enumeration value="Topic"/>
              <xsd:enumeration value="Who"/>
            </xsd:restriction>
          </xsd:simpleType>
        </xsd:union>
      </xsd:simpleType>
    </xsd:element>
    <xsd:element name="PRA_Type" ma:index="38" nillable="true" ma:displayName="PRA Type" ma:default="Doc" ma:hidden="true" ma:internalName="PRAType" ma:readOnly="false">
      <xsd:simpleType>
        <xsd:restriction base="dms:Text"/>
      </xsd:simpleType>
    </xsd:element>
    <xsd:element name="SFReference1" ma:index="51" nillable="true" ma:displayName="SFReference" ma:hidden="true" ma:internalName="SFReference1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DocumentType" ma:index="3" ma:displayName="Document Type" ma:format="Dropdown" ma:internalName="DocumentType" ma:readOnly="false">
      <xsd:simpleType>
        <xsd:restriction base="dms:Choice">
          <xsd:enumeration value="Consents"/>
          <xsd:enumeration value="Contract"/>
          <xsd:enumeration value="Correspondence"/>
          <xsd:enumeration value="Data or register"/>
          <xsd:enumeration value="Drawing"/>
          <xsd:enumeration value="File note"/>
          <xsd:enumeration value="Financial"/>
          <xsd:enumeration value="Legal"/>
          <xsd:enumeration value="Meeting document"/>
          <xsd:enumeration value="Multi media"/>
          <xsd:enumeration value="Planning"/>
          <xsd:enumeration value="Policy or Procedure"/>
          <xsd:enumeration value="Presentation"/>
          <xsd:enumeration value="Project"/>
          <xsd:enumeration value="Publication"/>
          <xsd:enumeration value="Reference material"/>
          <xsd:enumeration value="Report"/>
          <xsd:enumeration value="Submissions"/>
          <xsd:enumeration value="Template"/>
        </xsd:restriction>
      </xsd:simpleType>
    </xsd:element>
    <xsd:element name="Subactivity" ma:index="29" nillable="true" ma:displayName="Subactivity" ma:default="NA" ma:format="Dropdown" ma:hidden="true" ma:internalName="Subactivity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Key_x0020_Words" ma:index="35" nillable="true" ma:displayName="Key Words" ma:hidden="true" ma:internalName="Key_x0020_Word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ot yet defined"/>
                  </xsd:restriction>
                </xsd:simpleType>
              </xsd:element>
            </xsd:sequence>
          </xsd:extension>
        </xsd:complexContent>
      </xsd:complexType>
    </xsd:element>
    <xsd:element name="FunctionGroup" ma:index="39" nillable="true" ma:displayName="Function Group" ma:default="Corporate Management" ma:format="RadioButtons" ma:hidden="true" ma:internalName="FunctionGroup" ma:readOnly="false">
      <xsd:simpleType>
        <xsd:union memberTypes="dms:Text">
          <xsd:simpleType>
            <xsd:restriction base="dms:Choice">
              <xsd:enumeration value="Corporate Management"/>
            </xsd:restriction>
          </xsd:simpleType>
        </xsd:union>
      </xsd:simpleType>
    </xsd:element>
    <xsd:element name="Function" ma:index="40" nillable="true" ma:displayName="Function" ma:default="Official Information and Privacy Requests" ma:format="RadioButtons" ma:hidden="true" ma:internalName="Function" ma:readOnly="false">
      <xsd:simpleType>
        <xsd:union memberTypes="dms:Text">
          <xsd:simpleType>
            <xsd:restriction base="dms:Choice">
              <xsd:enumeration value="Official Information and Privacy Requests"/>
            </xsd:restriction>
          </xsd:simpleType>
        </xsd:union>
      </xsd:simpleType>
    </xsd:element>
    <xsd:element name="Activity" ma:index="41" nillable="true" ma:displayName="Activity" ma:default="Requests and Responses" ma:format="RadioButtons" ma:hidden="true" ma:internalName="Activity" ma:readOnly="false">
      <xsd:simpleType>
        <xsd:union memberTypes="dms:Text">
          <xsd:simpleType>
            <xsd:restriction base="dms:Choice">
              <xsd:enumeration value="Requests and Responses"/>
            </xsd:restriction>
          </xsd:simpleType>
        </xsd:union>
      </xsd:simpleType>
    </xsd:element>
    <xsd:element name="Project" ma:index="42" nillable="true" ma:displayName="Project" ma:default="NA" ma:format="RadioButtons" ma:hidden="true" ma:internalName="Project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se" ma:index="43" nillable="true" ma:displayName="Case" ma:default="NA" ma:format="RadioButtons" ma:hidden="true" ma:internalName="Cas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tegoryName" ma:index="44" nillable="true" ma:displayName="Category Name" ma:default="NA" ma:format="RadioButtons" ma:hidden="true" ma:internalName="CategoryNa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tegoryValue" ma:index="45" nillable="true" ma:displayName="Category Value" ma:default="NA" ma:format="RadioButtons" ma:hidden="true" ma:internalName="CategoryValu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Volume" ma:index="46" nillable="true" ma:displayName="Volume" ma:default="NA" ma:format="RadioButtons" ma:hidden="true" ma:internalName="Volu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010b5-1c48-4991-839e-9c81fbd68225" elementFormDefault="qualified">
    <xsd:import namespace="http://schemas.microsoft.com/office/2006/documentManagement/types"/>
    <xsd:import namespace="http://schemas.microsoft.com/office/infopath/2007/PartnerControls"/>
    <xsd:element name="Approved_x0020_by_x0020_Manager" ma:index="4" nillable="true" ma:displayName="Approved by GM" ma:default="0" ma:internalName="Approved_x0020_by_x0020_Manager" ma:readOnly="false">
      <xsd:simpleType>
        <xsd:restriction base="dms:Boolean"/>
      </xsd:simpleType>
    </xsd:element>
    <xsd:element name="Review_x0020_by_x0020_Democratic_x0020_Services" ma:index="5" nillable="true" ma:displayName="Reviewed by Democratic Services" ma:default="0" ma:internalName="Review_x0020_by_x0020_Democratic_x0020_Services" ma:readOnly="false">
      <xsd:simpleType>
        <xsd:restriction base="dms:Boolean"/>
      </xsd:simpleType>
    </xsd:element>
    <xsd:element name="Approved_x0020_by_x0020_GM" ma:index="6" nillable="true" ma:displayName="Approved by GM PC" ma:default="0" ma:internalName="Approved_x0020_by_x0020_GM" ma:readOnly="false">
      <xsd:simpleType>
        <xsd:restriction base="dms:Boolean"/>
      </xsd:simpleType>
    </xsd:element>
    <xsd:element name="Subtype" ma:index="30" ma:displayName="Subtype" ma:default="NA" ma:format="RadioButtons" ma:hidden="true" ma:internalName="Subtyp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2f94b-53e5-49f5-adb9-3c093685bfe9" elementFormDefault="qualified">
    <xsd:import namespace="http://schemas.microsoft.com/office/2006/documentManagement/types"/>
    <xsd:import namespace="http://schemas.microsoft.com/office/infopath/2007/PartnerControls"/>
    <xsd:element name="eDocsDocNumber" ma:index="47" nillable="true" ma:displayName="eDocsDocNumber" ma:hidden="true" ma:internalName="eDocsDocNumb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898b5-e271-4244-af54-867424985972" elementFormDefault="qualified">
    <xsd:import namespace="http://schemas.microsoft.com/office/2006/documentManagement/types"/>
    <xsd:import namespace="http://schemas.microsoft.com/office/infopath/2007/PartnerControls"/>
    <xsd:element name="SFReference" ma:index="48" nillable="true" ma:displayName="Reference" ma:hidden="true" ma:internalName="SFReference" ma:readOnly="false">
      <xsd:simpleType>
        <xsd:restriction base="dms:Text"/>
      </xsd:simpleType>
    </xsd:element>
    <xsd:element name="SFItemID" ma:index="49" nillable="true" ma:displayName="SFItemID" ma:hidden="true" ma:internalName="SFItemID" ma:readOnly="false">
      <xsd:simpleType>
        <xsd:restriction base="dms:Text"/>
      </xsd:simpleType>
    </xsd:element>
    <xsd:element name="SFVersion" ma:index="50" nillable="true" ma:displayName="SFVersion" ma:hidden="true" ma:internalName="SFVers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ea364-72e3-4b29-83ee-046ba9c3241f" elementFormDefault="qualified">
    <xsd:import namespace="http://schemas.microsoft.com/office/2006/documentManagement/types"/>
    <xsd:import namespace="http://schemas.microsoft.com/office/infopath/2007/PartnerControls"/>
    <xsd:element name="SFFolderName" ma:index="52" nillable="true" ma:displayName="Folder Name" ma:hidden="true" ma:internalName="SFFolderName" ma:readOnly="false">
      <xsd:simpleType>
        <xsd:restriction base="dms:Text"/>
      </xsd:simpleType>
    </xsd:element>
    <xsd:element name="SFFolderBreadcrumb" ma:index="53" nillable="true" ma:displayName="Folder Breadcrumb" ma:hidden="true" ma:internalName="SFFolderBreadcrumb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_x0020_by_x0020_Manager xmlns="7b1010b5-1c48-4991-839e-9c81fbd68225">false</Approved_x0020_by_x0020_Manager>
    <Aggregation_Status xmlns="9e20e4ad-bfb7-4b18-aeab-6de77b6a2571">Normal</Aggregation_Status>
    <PRA_Text_2 xmlns="9e20e4ad-bfb7-4b18-aeab-6de77b6a2571" xsi:nil="true"/>
    <PRA_Date_1 xmlns="9e20e4ad-bfb7-4b18-aeab-6de77b6a2571" xsi:nil="true"/>
    <PRA_Date_Trigger xmlns="9e20e4ad-bfb7-4b18-aeab-6de77b6a2571" xsi:nil="true"/>
    <SFReference xmlns="23d898b5-e271-4244-af54-867424985972" xsi:nil="true"/>
    <SFItemID xmlns="23d898b5-e271-4244-af54-867424985972" xsi:nil="true"/>
    <Narrative xmlns="9e20e4ad-bfb7-4b18-aeab-6de77b6a2571" xsi:nil="true"/>
    <Authoritative_Version xmlns="9e20e4ad-bfb7-4b18-aeab-6de77b6a2571">false</Authoritative_Version>
    <Know-How_Type xmlns="9e20e4ad-bfb7-4b18-aeab-6de77b6a2571">NA</Know-How_Type>
    <Read_Only_Status xmlns="9e20e4ad-bfb7-4b18-aeab-6de77b6a2571">Open</Read_Only_Status>
    <Function xmlns="e21cbe00-2104-4159-b9b9-bd54555d1bf2">Official Information and Privacy Requests</Function>
    <Volume xmlns="e21cbe00-2104-4159-b9b9-bd54555d1bf2">NA</Volume>
    <SFFolderBreadcrumb xmlns="642ea364-72e3-4b29-83ee-046ba9c3241f" xsi:nil="true"/>
    <PRA_Text_3 xmlns="9e20e4ad-bfb7-4b18-aeab-6de77b6a2571" xsi:nil="true"/>
    <PRA_Text_4 xmlns="9e20e4ad-bfb7-4b18-aeab-6de77b6a2571" xsi:nil="true"/>
    <Original_Document xmlns="9e20e4ad-bfb7-4b18-aeab-6de77b6a2571" xsi:nil="true"/>
    <Project xmlns="e21cbe00-2104-4159-b9b9-bd54555d1bf2">NA</Project>
    <eDocsDocNumber xmlns="ce72f94b-53e5-49f5-adb9-3c093685bfe9" xsi:nil="true"/>
    <SFReference1 xmlns="9e20e4ad-bfb7-4b18-aeab-6de77b6a2571" xsi:nil="true"/>
    <CategoryValue xmlns="e21cbe00-2104-4159-b9b9-bd54555d1bf2">NA</CategoryValue>
    <DocumentType xmlns="e21cbe00-2104-4159-b9b9-bd54555d1bf2">Data or register</DocumentType>
    <Subtype xmlns="7b1010b5-1c48-4991-839e-9c81fbd68225">NA</Subtype>
    <FunctionGroup xmlns="e21cbe00-2104-4159-b9b9-bd54555d1bf2">Corporate Management</FunctionGroup>
    <Activity xmlns="e21cbe00-2104-4159-b9b9-bd54555d1bf2">Requests and Responses</Activity>
    <PRA_Text_5 xmlns="9e20e4ad-bfb7-4b18-aeab-6de77b6a2571" xsi:nil="true"/>
    <Related_People xmlns="9e20e4ad-bfb7-4b18-aeab-6de77b6a2571">
      <UserInfo>
        <DisplayName/>
        <AccountId xsi:nil="true"/>
        <AccountType/>
      </UserInfo>
    </Related_People>
    <CategoryName xmlns="e21cbe00-2104-4159-b9b9-bd54555d1bf2">NA</CategoryName>
    <PRA_Date_Disposal xmlns="9e20e4ad-bfb7-4b18-aeab-6de77b6a2571" xsi:nil="true"/>
    <Key_x0020_Words xmlns="e21cbe00-2104-4159-b9b9-bd54555d1bf2"/>
    <Case xmlns="e21cbe00-2104-4159-b9b9-bd54555d1bf2">NA</Case>
    <RecordID xmlns="9e20e4ad-bfb7-4b18-aeab-6de77b6a2571">2079108</RecordID>
    <PRA_Text_1 xmlns="9e20e4ad-bfb7-4b18-aeab-6de77b6a2571" xsi:nil="true"/>
    <PRA_Date_3 xmlns="9e20e4ad-bfb7-4b18-aeab-6de77b6a2571" xsi:nil="true"/>
    <PRA_Type xmlns="9e20e4ad-bfb7-4b18-aeab-6de77b6a2571">Doc</PRA_Type>
    <SFVersion xmlns="23d898b5-e271-4244-af54-867424985972" xsi:nil="true"/>
    <SFFolderName xmlns="642ea364-72e3-4b29-83ee-046ba9c3241f" xsi:nil="true"/>
    <Target_Audience xmlns="9e20e4ad-bfb7-4b18-aeab-6de77b6a2571">Internal</Target_Audience>
    <Subactivity xmlns="e21cbe00-2104-4159-b9b9-bd54555d1bf2">NA</Subactivity>
    <Approved_x0020_by_x0020_GM xmlns="7b1010b5-1c48-4991-839e-9c81fbd68225">false</Approved_x0020_by_x0020_GM>
    <PRA_Date_2 xmlns="9e20e4ad-bfb7-4b18-aeab-6de77b6a2571" xsi:nil="true"/>
    <Review_x0020_by_x0020_Democratic_x0020_Services xmlns="7b1010b5-1c48-4991-839e-9c81fbd68225">false</Review_x0020_by_x0020_Democratic_x0020_Services>
    <Record_Type xmlns="9e20e4ad-bfb7-4b18-aeab-6de77b6a2571">Normal</Record_Type>
    <_dlc_DocId xmlns="9e20e4ad-bfb7-4b18-aeab-6de77b6a2571">OIAP-7-1219</_dlc_DocId>
    <_dlc_DocIdUrl xmlns="9e20e4ad-bfb7-4b18-aeab-6de77b6a2571">
      <Url>http://ourspace.gw.govt.nz/ws/oiapr/_layouts/15/DocIdRedir.aspx?ID=OIAP-7-1219</Url>
      <Description>OIAP-7-1219</Description>
    </_dlc_DocIdUrl>
  </documentManagement>
</p:properties>
</file>

<file path=customXml/itemProps1.xml><?xml version="1.0" encoding="utf-8"?>
<ds:datastoreItem xmlns:ds="http://schemas.openxmlformats.org/officeDocument/2006/customXml" ds:itemID="{F9F76C4A-1163-40C5-893F-1E06D2300D76}"/>
</file>

<file path=customXml/itemProps2.xml><?xml version="1.0" encoding="utf-8"?>
<ds:datastoreItem xmlns:ds="http://schemas.openxmlformats.org/officeDocument/2006/customXml" ds:itemID="{B8EAAD1B-0D4F-47C9-BECB-6E46305F509C}"/>
</file>

<file path=customXml/itemProps3.xml><?xml version="1.0" encoding="utf-8"?>
<ds:datastoreItem xmlns:ds="http://schemas.openxmlformats.org/officeDocument/2006/customXml" ds:itemID="{84E24F38-DC9A-4E98-9DD5-4958594518E1}"/>
</file>

<file path=customXml/itemProps4.xml><?xml version="1.0" encoding="utf-8"?>
<ds:datastoreItem xmlns:ds="http://schemas.openxmlformats.org/officeDocument/2006/customXml" ds:itemID="{F0E4E350-62E0-4887-9ABB-420DB79280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Calc-proposed</vt:lpstr>
      <vt:lpstr>'Calc-proposed'!Print_Area</vt:lpstr>
    </vt:vector>
  </TitlesOfParts>
  <Company>Greater Wellington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Projected_Fare_Targets</dc:title>
  <dc:creator>kerry</dc:creator>
  <cp:lastModifiedBy>Kerry Saywell</cp:lastModifiedBy>
  <cp:lastPrinted>2016-03-24T02:32:07Z</cp:lastPrinted>
  <dcterms:created xsi:type="dcterms:W3CDTF">2008-12-02T20:12:21Z</dcterms:created>
  <dcterms:modified xsi:type="dcterms:W3CDTF">2016-03-30T03:14:53Z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ContentTypeId">
    <vt:lpwstr>0x010100AAAAAAAAAAAAAAAAAAAAAAAAAAAAAA020003315987AAB38D46BBE9EB26B64B1930</vt:lpwstr>
  </property>
  <property fmtid="{D5CDD505-2E9C-101B-9397-08002B2CF9AE}" pid="5" name="_ModerationStatus">
    <vt:lpwstr>0</vt:lpwstr>
  </property>
  <property fmtid="{D5CDD505-2E9C-101B-9397-08002B2CF9AE}" pid="6" name="_dlc_DocIdItemGuid">
    <vt:lpwstr>eebfb17a-ba4f-4eab-b964-c4708697069e</vt:lpwstr>
  </property>
</Properties>
</file>