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Subsidy" sheetId="1" r:id="rId1"/>
  </sheets>
  <externalReferences>
    <externalReference r:id="rId2"/>
  </externalReferences>
  <definedNames>
    <definedName name="BDA_Bus_Average">OFFSET([0]!BDA_Date,0,3)</definedName>
    <definedName name="BDA_Bus_Change">OFFSET([0]!BDA_Date,0,4)</definedName>
    <definedName name="BDA_Date">OFFSET([0]!BDA_Ref,MATCH([1]Patronage!$Y$2,[1]Patronage!$AZ:$AZ,0)-1,0,-MIN(BDA_Length,BDA_Length_Min),1)</definedName>
    <definedName name="BDA_Ferry_Average">OFFSET([0]!BDA_Date,0,11)</definedName>
    <definedName name="BDA_Ferry_Change">OFFSET([0]!BDA_Date,0,12)</definedName>
    <definedName name="BDA_Length">[1]Patronage!$AY$5</definedName>
    <definedName name="BDA_Length_Min">[1]Patronage!$AY$7</definedName>
    <definedName name="BDA_NEX_Average">OFFSET([0]!BDA_Date,0,5)</definedName>
    <definedName name="BDA_NEX_Change">OFFSET([0]!BDA_Date,0,6)</definedName>
    <definedName name="BDA_OBus_Average">OFFSET([0]!BDA_Date,0,7)</definedName>
    <definedName name="BDA_OBus_Change">OFFSET([0]!BDA_Date,0,8)</definedName>
    <definedName name="BDA_Rail_Average">OFFSET([0]!BDA_Date,0,9)</definedName>
    <definedName name="BDA_Rail_Change">OFFSET([0]!BDA_Date,0,10)</definedName>
    <definedName name="BDA_Ref">[1]Patronage!$AZ$1</definedName>
    <definedName name="BDA_Total_Average">OFFSET([0]!BDA_Date,0,1)</definedName>
    <definedName name="BDA_Total_Change">OFFSET([0]!BDA_Date,0,2)</definedName>
    <definedName name="Punc_Date">OFFSET([0]!Punc_Ref,MATCH([1]Punctuality_Rail!$I$6,[1]Punctuality_Rail!$A:$A,0)-1,0,-MIN(Punc_Length,Punc_Length_Min),1)</definedName>
    <definedName name="Punc_Delayed">OFFSET([0]!Punc_Date,0,3)</definedName>
    <definedName name="Punc_Length">[1]Punctuality_Rail!$I$8</definedName>
    <definedName name="Punc_Length_Min">[1]Punctuality_Rail!$I$10</definedName>
    <definedName name="Punc_Month">OFFSET([0]!Punc_Date,0,4)</definedName>
    <definedName name="Punc_Operated">OFFSET([0]!Punc_Date,0,2)</definedName>
    <definedName name="Punc_Ref">[1]Punctuality_Rail!$A$1</definedName>
    <definedName name="Punc_Rolling">OFFSET([0]!Punc_Date,0,5)</definedName>
    <definedName name="Punc_Target">OFFSET([0]!Punc_Date,0,6)</definedName>
    <definedName name="Sub_Bus1">OFFSET([0]!Sub_Date,0,3)</definedName>
    <definedName name="Sub_Bus2">OFFSET([0]!Sub_Date,0,8)</definedName>
    <definedName name="Sub_Bus3">OFFSET([0]!Sub_Date,0,12)</definedName>
    <definedName name="Sub_Date">OFFSET([0]!Sub_Ref,MATCH(Subsidy!$H$6,Subsidy!$I:$I,0)-1,0,-MIN(Sub_Length,Sub_Length_Min),1)</definedName>
    <definedName name="Sub_Ferry1">OFFSET([0]!Sub_Date,0,1)</definedName>
    <definedName name="Sub_Ferry2">OFFSET([0]!Sub_Date,0,6)</definedName>
    <definedName name="Sub_Ferry3">OFFSET([0]!Sub_Date,0,10)</definedName>
    <definedName name="Sub_Length">Subsidy!$H$8</definedName>
    <definedName name="Sub_Length_Min">Subsidy!$H$10</definedName>
    <definedName name="Sub_Rail1">OFFSET([0]!Sub_Date,0,2)</definedName>
    <definedName name="Sub_Rail2">OFFSET([0]!Sub_Date,0,7)</definedName>
    <definedName name="Sub_Rail3">OFFSET([0]!Sub_Date,0,11)</definedName>
    <definedName name="Sub_Ref">Subsidy!$I$1</definedName>
    <definedName name="Sub_Target1">OFFSET([0]!Sub_Date,0,5)</definedName>
    <definedName name="Sub_Total1">OFFSET([0]!Sub_Date,0,4)</definedName>
    <definedName name="Sub_Total2">OFFSET([0]!Sub_Date,0,9)</definedName>
    <definedName name="Sub_Total3">OFFSET([0]!Sub_Date,0,13)</definedName>
  </definedNames>
  <calcPr calcId="152511"/>
</workbook>
</file>

<file path=xl/calcChain.xml><?xml version="1.0" encoding="utf-8"?>
<calcChain xmlns="http://schemas.openxmlformats.org/spreadsheetml/2006/main">
  <c r="N54" i="1" l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H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comments1.xml><?xml version="1.0" encoding="utf-8"?>
<comments xmlns="http://schemas.openxmlformats.org/spreadsheetml/2006/main">
  <authors>
    <author>ChristoS1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ChristoS1:</t>
        </r>
        <r>
          <rPr>
            <sz val="9"/>
            <color indexed="81"/>
            <rFont val="Tahoma"/>
            <family val="2"/>
          </rPr>
          <t xml:space="preserve">
0 = No interpolation
1 = Interpolation</t>
        </r>
      </text>
    </comment>
  </commentList>
</comments>
</file>

<file path=xl/sharedStrings.xml><?xml version="1.0" encoding="utf-8"?>
<sst xmlns="http://schemas.openxmlformats.org/spreadsheetml/2006/main" count="22" uniqueCount="15">
  <si>
    <t>Department:</t>
  </si>
  <si>
    <t>PT Operations: Commercial</t>
  </si>
  <si>
    <t>Source:</t>
  </si>
  <si>
    <t>Key Factor Reports</t>
  </si>
  <si>
    <t>PT Subsidy per Passenger Kilometre</t>
  </si>
  <si>
    <t>Period</t>
  </si>
  <si>
    <t>Ferry</t>
  </si>
  <si>
    <t>Rail</t>
  </si>
  <si>
    <t>Bus</t>
  </si>
  <si>
    <t>Total</t>
  </si>
  <si>
    <t>SOI Target</t>
  </si>
  <si>
    <t>Current Month</t>
  </si>
  <si>
    <t>Chart Length</t>
  </si>
  <si>
    <t>Minimum</t>
  </si>
  <si>
    <t>Interpolated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</si>
</sst>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"/>
    <numFmt numFmtId="165" formatCode="0\ &quot;Months&quot;"/>
    <numFmt numFmtId="166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8" fillId="0" borderId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17" fontId="2" fillId="2" borderId="1" xfId="1" applyNumberFormat="1" applyBorder="1" applyAlignment="1">
      <alignment vertical="top" wrapText="1"/>
    </xf>
    <xf numFmtId="165" fontId="2" fillId="2" borderId="1" xfId="1" applyNumberForma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166" fontId="3" fillId="0" borderId="1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2">
    <cellStyle name="Comma 2" xfId="2"/>
    <cellStyle name="Currency 2" xfId="3"/>
    <cellStyle name="Hyperlink 2" xfId="4"/>
    <cellStyle name="Neutral" xfId="1" builtinId="28"/>
    <cellStyle name="Normal" xfId="0" builtinId="0"/>
    <cellStyle name="Normal 151" xfId="5"/>
    <cellStyle name="Normal 2" xfId="6"/>
    <cellStyle name="Normal 2 2" xfId="7"/>
    <cellStyle name="Normal 2 3" xfId="8"/>
    <cellStyle name="Normal 3" xfId="9"/>
    <cellStyle name="Normal 4" xfId="10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Subsidy!$J$4</c:f>
          <c:strCache>
            <c:ptCount val="1"/>
            <c:pt idx="0">
              <c:v>PT Subsidy per Passenger Kilometre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38313615561411E-2"/>
          <c:y val="0.11810788339615878"/>
          <c:w val="0.81809591982820329"/>
          <c:h val="0.62040028827154736"/>
        </c:manualLayout>
      </c:layout>
      <c:lineChart>
        <c:grouping val="standard"/>
        <c:varyColors val="0"/>
        <c:ser>
          <c:idx val="0"/>
          <c:order val="0"/>
          <c:tx>
            <c:strRef>
              <c:f>Subsidy!$J$5</c:f>
              <c:strCache>
                <c:ptCount val="1"/>
                <c:pt idx="0">
                  <c:v>Ferry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Subsidy!$I$27:$I$51</c:f>
              <c:numCache>
                <c:formatCode>mmm\-yy</c:formatCode>
                <c:ptCount val="25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  <c:pt idx="21">
                  <c:v>41974</c:v>
                </c:pt>
                <c:pt idx="22">
                  <c:v>42005</c:v>
                </c:pt>
                <c:pt idx="23">
                  <c:v>42036</c:v>
                </c:pt>
                <c:pt idx="24">
                  <c:v>42064</c:v>
                </c:pt>
              </c:numCache>
            </c:numRef>
          </c:cat>
          <c:val>
            <c:numRef>
              <c:f>Subsidy!$J$27:$J$51</c:f>
              <c:numCache>
                <c:formatCode>"$"#,##0.000</c:formatCode>
                <c:ptCount val="25"/>
                <c:pt idx="0">
                  <c:v>0.10401965116460539</c:v>
                </c:pt>
                <c:pt idx="1">
                  <c:v>0.10401965116460539</c:v>
                </c:pt>
                <c:pt idx="2">
                  <c:v>0.10401965116460539</c:v>
                </c:pt>
                <c:pt idx="3">
                  <c:v>0.10224688336682108</c:v>
                </c:pt>
                <c:pt idx="4">
                  <c:v>0.1254813985966716</c:v>
                </c:pt>
                <c:pt idx="5">
                  <c:v>0.12560044884283486</c:v>
                </c:pt>
                <c:pt idx="6">
                  <c:v>0.12585654758719869</c:v>
                </c:pt>
                <c:pt idx="7">
                  <c:v>0.12456827176024796</c:v>
                </c:pt>
                <c:pt idx="8">
                  <c:v>0.123481977419979</c:v>
                </c:pt>
                <c:pt idx="9">
                  <c:v>0.12162625859584807</c:v>
                </c:pt>
                <c:pt idx="10">
                  <c:v>0.12157507218951849</c:v>
                </c:pt>
                <c:pt idx="11">
                  <c:v>0.12168024235781334</c:v>
                </c:pt>
                <c:pt idx="12">
                  <c:v>0.12093419734960677</c:v>
                </c:pt>
                <c:pt idx="13">
                  <c:v>0.12102981249132176</c:v>
                </c:pt>
                <c:pt idx="14">
                  <c:v>0.12026372824033973</c:v>
                </c:pt>
                <c:pt idx="15">
                  <c:v>0.12005701519063171</c:v>
                </c:pt>
                <c:pt idx="16">
                  <c:v>0.12124949047701138</c:v>
                </c:pt>
                <c:pt idx="17">
                  <c:v>0.12065093229676367</c:v>
                </c:pt>
                <c:pt idx="18">
                  <c:v>0.12267203761822207</c:v>
                </c:pt>
                <c:pt idx="19">
                  <c:v>0.12277716501181024</c:v>
                </c:pt>
                <c:pt idx="20">
                  <c:v>0.12071621786198469</c:v>
                </c:pt>
                <c:pt idx="21">
                  <c:v>0.12086233409921236</c:v>
                </c:pt>
                <c:pt idx="22">
                  <c:v>0.11800473452629452</c:v>
                </c:pt>
                <c:pt idx="23">
                  <c:v>0.11674696837381988</c:v>
                </c:pt>
                <c:pt idx="24">
                  <c:v>0.11527377089999019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Subsidy!$K$5</c:f>
              <c:strCache>
                <c:ptCount val="1"/>
                <c:pt idx="0">
                  <c:v>Rail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Subsidy!$I$27:$I$51</c:f>
              <c:numCache>
                <c:formatCode>mmm\-yy</c:formatCode>
                <c:ptCount val="25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  <c:pt idx="21">
                  <c:v>41974</c:v>
                </c:pt>
                <c:pt idx="22">
                  <c:v>42005</c:v>
                </c:pt>
                <c:pt idx="23">
                  <c:v>42036</c:v>
                </c:pt>
                <c:pt idx="24">
                  <c:v>42064</c:v>
                </c:pt>
              </c:numCache>
            </c:numRef>
          </c:cat>
          <c:val>
            <c:numRef>
              <c:f>Subsidy!$K$27:$K$51</c:f>
              <c:numCache>
                <c:formatCode>"$"#,##0.000</c:formatCode>
                <c:ptCount val="25"/>
                <c:pt idx="0">
                  <c:v>0.48740604755593575</c:v>
                </c:pt>
                <c:pt idx="1">
                  <c:v>0.48740604755593575</c:v>
                </c:pt>
                <c:pt idx="2">
                  <c:v>0.48740604755593575</c:v>
                </c:pt>
                <c:pt idx="3">
                  <c:v>0.47134338906733808</c:v>
                </c:pt>
                <c:pt idx="4">
                  <c:v>0.52444287688406854</c:v>
                </c:pt>
                <c:pt idx="5">
                  <c:v>0.50915686221353063</c:v>
                </c:pt>
                <c:pt idx="6">
                  <c:v>0.51928583893111235</c:v>
                </c:pt>
                <c:pt idx="7">
                  <c:v>0.51457943898423653</c:v>
                </c:pt>
                <c:pt idx="8">
                  <c:v>0.51077723408861297</c:v>
                </c:pt>
                <c:pt idx="9">
                  <c:v>0.49944358562955488</c:v>
                </c:pt>
                <c:pt idx="10">
                  <c:v>0.4790337114058062</c:v>
                </c:pt>
                <c:pt idx="11">
                  <c:v>0.49572231099718195</c:v>
                </c:pt>
                <c:pt idx="12">
                  <c:v>0.49547623781365319</c:v>
                </c:pt>
                <c:pt idx="13">
                  <c:v>0.50703421059947607</c:v>
                </c:pt>
                <c:pt idx="14">
                  <c:v>0.49206222894239521</c:v>
                </c:pt>
                <c:pt idx="15">
                  <c:v>0.49941953496830671</c:v>
                </c:pt>
                <c:pt idx="16">
                  <c:v>0.5333406558136643</c:v>
                </c:pt>
                <c:pt idx="17">
                  <c:v>0.51435392410368774</c:v>
                </c:pt>
                <c:pt idx="18">
                  <c:v>0.50560402567273999</c:v>
                </c:pt>
                <c:pt idx="19">
                  <c:v>0.4921256098491511</c:v>
                </c:pt>
                <c:pt idx="20">
                  <c:v>0.48300421031867896</c:v>
                </c:pt>
                <c:pt idx="21">
                  <c:v>0.47122105782346252</c:v>
                </c:pt>
                <c:pt idx="22">
                  <c:v>0.47947180327275579</c:v>
                </c:pt>
                <c:pt idx="23">
                  <c:v>0.45934310254591071</c:v>
                </c:pt>
                <c:pt idx="24">
                  <c:v>0.43379394553126899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Subsidy!$L$5</c:f>
              <c:strCache>
                <c:ptCount val="1"/>
                <c:pt idx="0">
                  <c:v>Bus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Subsidy!$I$27:$I$51</c:f>
              <c:numCache>
                <c:formatCode>mmm\-yy</c:formatCode>
                <c:ptCount val="25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  <c:pt idx="21">
                  <c:v>41974</c:v>
                </c:pt>
                <c:pt idx="22">
                  <c:v>42005</c:v>
                </c:pt>
                <c:pt idx="23">
                  <c:v>42036</c:v>
                </c:pt>
                <c:pt idx="24">
                  <c:v>42064</c:v>
                </c:pt>
              </c:numCache>
            </c:numRef>
          </c:cat>
          <c:val>
            <c:numRef>
              <c:f>Subsidy!$L$27:$L$51</c:f>
              <c:numCache>
                <c:formatCode>"$"#,##0.000</c:formatCode>
                <c:ptCount val="25"/>
                <c:pt idx="0">
                  <c:v>0.23318145195077669</c:v>
                </c:pt>
                <c:pt idx="1">
                  <c:v>0.23318145195077669</c:v>
                </c:pt>
                <c:pt idx="2">
                  <c:v>0.23318145195077669</c:v>
                </c:pt>
                <c:pt idx="3">
                  <c:v>0.23512642807868334</c:v>
                </c:pt>
                <c:pt idx="4">
                  <c:v>0.24516417496716608</c:v>
                </c:pt>
                <c:pt idx="5">
                  <c:v>0.24462465891599119</c:v>
                </c:pt>
                <c:pt idx="6">
                  <c:v>0.24432801109006283</c:v>
                </c:pt>
                <c:pt idx="7">
                  <c:v>0.240999358744097</c:v>
                </c:pt>
                <c:pt idx="8">
                  <c:v>0.24071246975307226</c:v>
                </c:pt>
                <c:pt idx="9">
                  <c:v>0.2408696365341855</c:v>
                </c:pt>
                <c:pt idx="10">
                  <c:v>0.24294290562448695</c:v>
                </c:pt>
                <c:pt idx="11">
                  <c:v>0.24160968943436306</c:v>
                </c:pt>
                <c:pt idx="12">
                  <c:v>0.23945832606843831</c:v>
                </c:pt>
                <c:pt idx="13">
                  <c:v>0.23852146436914676</c:v>
                </c:pt>
                <c:pt idx="14">
                  <c:v>0.23583652342473255</c:v>
                </c:pt>
                <c:pt idx="15">
                  <c:v>0.23442662257635768</c:v>
                </c:pt>
                <c:pt idx="16">
                  <c:v>0.27110575002322101</c:v>
                </c:pt>
                <c:pt idx="17">
                  <c:v>0.26697755693658998</c:v>
                </c:pt>
                <c:pt idx="18">
                  <c:v>0.26298558289633034</c:v>
                </c:pt>
                <c:pt idx="19">
                  <c:v>0.26203070686505586</c:v>
                </c:pt>
                <c:pt idx="20">
                  <c:v>0.25851260121902436</c:v>
                </c:pt>
                <c:pt idx="21">
                  <c:v>0.25537402870279369</c:v>
                </c:pt>
                <c:pt idx="22">
                  <c:v>0.25298228419693408</c:v>
                </c:pt>
                <c:pt idx="23">
                  <c:v>0.25040239051071922</c:v>
                </c:pt>
                <c:pt idx="24">
                  <c:v>0.24663747456109769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Subsidy!$M$5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283D51"/>
              </a:solidFill>
            </a:ln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9.6614553615580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Subsidy!$I$27:$I$51</c:f>
              <c:numCache>
                <c:formatCode>mmm\-yy</c:formatCode>
                <c:ptCount val="25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  <c:pt idx="21">
                  <c:v>41974</c:v>
                </c:pt>
                <c:pt idx="22">
                  <c:v>42005</c:v>
                </c:pt>
                <c:pt idx="23">
                  <c:v>42036</c:v>
                </c:pt>
                <c:pt idx="24">
                  <c:v>42064</c:v>
                </c:pt>
              </c:numCache>
            </c:numRef>
          </c:cat>
          <c:val>
            <c:numRef>
              <c:f>Subsidy!$M$27:$M$51</c:f>
              <c:numCache>
                <c:formatCode>"$"#,##0.000</c:formatCode>
                <c:ptCount val="25"/>
                <c:pt idx="0">
                  <c:v>0.28085472079657353</c:v>
                </c:pt>
                <c:pt idx="1">
                  <c:v>0.28085472079657353</c:v>
                </c:pt>
                <c:pt idx="2">
                  <c:v>0.28085472079657353</c:v>
                </c:pt>
                <c:pt idx="3">
                  <c:v>0.2792628636635695</c:v>
                </c:pt>
                <c:pt idx="4">
                  <c:v>0.29174023990454501</c:v>
                </c:pt>
                <c:pt idx="5">
                  <c:v>0.28817696371144436</c:v>
                </c:pt>
                <c:pt idx="6">
                  <c:v>0.2904766946879882</c:v>
                </c:pt>
                <c:pt idx="7">
                  <c:v>0.28676845238387044</c:v>
                </c:pt>
                <c:pt idx="8">
                  <c:v>0.28627049252712977</c:v>
                </c:pt>
                <c:pt idx="9">
                  <c:v>0.28402187382382094</c:v>
                </c:pt>
                <c:pt idx="10">
                  <c:v>0.28125636590567121</c:v>
                </c:pt>
                <c:pt idx="11">
                  <c:v>0.28468186284934016</c:v>
                </c:pt>
                <c:pt idx="12">
                  <c:v>0.28343311377919034</c:v>
                </c:pt>
                <c:pt idx="13">
                  <c:v>0.28539468762870518</c:v>
                </c:pt>
                <c:pt idx="14">
                  <c:v>0.28056414330415708</c:v>
                </c:pt>
                <c:pt idx="15">
                  <c:v>0.28347635458927956</c:v>
                </c:pt>
                <c:pt idx="16">
                  <c:v>0.31812283238129191</c:v>
                </c:pt>
                <c:pt idx="17">
                  <c:v>0.31143196065572559</c:v>
                </c:pt>
                <c:pt idx="18">
                  <c:v>0.3072784571879324</c:v>
                </c:pt>
                <c:pt idx="19">
                  <c:v>0.30397549082629904</c:v>
                </c:pt>
                <c:pt idx="20">
                  <c:v>0.29966625486131843</c:v>
                </c:pt>
                <c:pt idx="21">
                  <c:v>0.29507906669749512</c:v>
                </c:pt>
                <c:pt idx="22">
                  <c:v>0.29565249824114515</c:v>
                </c:pt>
                <c:pt idx="23">
                  <c:v>0.28907713454930151</c:v>
                </c:pt>
                <c:pt idx="24">
                  <c:v>0.28083562976701837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Subsidy!$N$5</c:f>
              <c:strCache>
                <c:ptCount val="1"/>
                <c:pt idx="0">
                  <c:v>SOI Target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-2.4154589371980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Subsidy!$I$27:$I$51</c:f>
              <c:numCache>
                <c:formatCode>mmm\-yy</c:formatCode>
                <c:ptCount val="25"/>
                <c:pt idx="0">
                  <c:v>41334</c:v>
                </c:pt>
                <c:pt idx="1">
                  <c:v>41365</c:v>
                </c:pt>
                <c:pt idx="2">
                  <c:v>41395</c:v>
                </c:pt>
                <c:pt idx="3">
                  <c:v>41426</c:v>
                </c:pt>
                <c:pt idx="4">
                  <c:v>41456</c:v>
                </c:pt>
                <c:pt idx="5">
                  <c:v>41487</c:v>
                </c:pt>
                <c:pt idx="6">
                  <c:v>41518</c:v>
                </c:pt>
                <c:pt idx="7">
                  <c:v>41548</c:v>
                </c:pt>
                <c:pt idx="8">
                  <c:v>41579</c:v>
                </c:pt>
                <c:pt idx="9">
                  <c:v>41609</c:v>
                </c:pt>
                <c:pt idx="10">
                  <c:v>41640</c:v>
                </c:pt>
                <c:pt idx="11">
                  <c:v>41671</c:v>
                </c:pt>
                <c:pt idx="12">
                  <c:v>41699</c:v>
                </c:pt>
                <c:pt idx="13">
                  <c:v>41730</c:v>
                </c:pt>
                <c:pt idx="14">
                  <c:v>41760</c:v>
                </c:pt>
                <c:pt idx="15">
                  <c:v>41791</c:v>
                </c:pt>
                <c:pt idx="16">
                  <c:v>41821</c:v>
                </c:pt>
                <c:pt idx="17">
                  <c:v>41852</c:v>
                </c:pt>
                <c:pt idx="18">
                  <c:v>41883</c:v>
                </c:pt>
                <c:pt idx="19">
                  <c:v>41913</c:v>
                </c:pt>
                <c:pt idx="20">
                  <c:v>41944</c:v>
                </c:pt>
                <c:pt idx="21">
                  <c:v>41974</c:v>
                </c:pt>
                <c:pt idx="22">
                  <c:v>42005</c:v>
                </c:pt>
                <c:pt idx="23">
                  <c:v>42036</c:v>
                </c:pt>
                <c:pt idx="24">
                  <c:v>42064</c:v>
                </c:pt>
              </c:numCache>
            </c:numRef>
          </c:cat>
          <c:val>
            <c:numRef>
              <c:f>Subsidy!$N$27:$N$51</c:f>
              <c:numCache>
                <c:formatCode>"$"#,##0.000</c:formatCode>
                <c:ptCount val="25"/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97024"/>
        <c:axId val="128900480"/>
      </c:lineChart>
      <c:dateAx>
        <c:axId val="128897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8900480"/>
        <c:crosses val="autoZero"/>
        <c:auto val="1"/>
        <c:lblOffset val="100"/>
        <c:baseTimeUnit val="days"/>
      </c:dateAx>
      <c:valAx>
        <c:axId val="128900480"/>
        <c:scaling>
          <c:orientation val="minMax"/>
        </c:scaling>
        <c:delete val="0"/>
        <c:axPos val="l"/>
        <c:majorGridlines/>
        <c:numFmt formatCode="&quot;$&quot;#,##0.0" sourceLinked="0"/>
        <c:majorTickMark val="out"/>
        <c:minorTickMark val="none"/>
        <c:tickLblPos val="nextTo"/>
        <c:crossAx val="12889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075131389465293E-2"/>
          <c:y val="0.85992525552565335"/>
          <c:w val="0.92822013005522985"/>
          <c:h val="0.12866323995702117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590550</xdr:colOff>
      <xdr:row>2</xdr:row>
      <xdr:rowOff>9525</xdr:rowOff>
    </xdr:from>
    <xdr:to>
      <xdr:col>22</xdr:col>
      <xdr:colOff>323850</xdr:colOff>
      <xdr:row>13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at.govt.nz/sites/PTCommercial/BusinessReportingLead/AT%20-%20Monthly%20Reporting/201504_PT%20Commercial%20Charts%20for%20Indicators%20Report%20-%20Hard%20Coded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 Indicators"/>
      <sheetName val="AT Web"/>
      <sheetName val="Patronage"/>
      <sheetName val="Subsidy"/>
      <sheetName val="Punctuality_Rail"/>
      <sheetName val="BusRai Ferry_Rel_Punc"/>
      <sheetName val="Total PAX and Business Day PAX"/>
      <sheetName val="Annual and 12Months Rolling PAX"/>
      <sheetName val="BusinessDay_Averages"/>
      <sheetName val="Km"/>
    </sheetNames>
    <sheetDataSet>
      <sheetData sheetId="0"/>
      <sheetData sheetId="1"/>
      <sheetData sheetId="2">
        <row r="2">
          <cell r="Y2">
            <v>42095</v>
          </cell>
        </row>
        <row r="4">
          <cell r="AZ4" t="str">
            <v>Month</v>
          </cell>
        </row>
        <row r="5">
          <cell r="AY5">
            <v>13</v>
          </cell>
          <cell r="AZ5"/>
        </row>
        <row r="6">
          <cell r="AZ6">
            <v>41091</v>
          </cell>
        </row>
        <row r="7">
          <cell r="AY7">
            <v>34</v>
          </cell>
          <cell r="AZ7">
            <v>41122</v>
          </cell>
        </row>
        <row r="8">
          <cell r="AZ8">
            <v>41153</v>
          </cell>
        </row>
        <row r="9">
          <cell r="AZ9">
            <v>41183</v>
          </cell>
        </row>
        <row r="10">
          <cell r="AZ10">
            <v>41214</v>
          </cell>
        </row>
        <row r="11">
          <cell r="AZ11">
            <v>41244</v>
          </cell>
        </row>
        <row r="12">
          <cell r="AZ12">
            <v>41275</v>
          </cell>
        </row>
        <row r="13">
          <cell r="AZ13">
            <v>41306</v>
          </cell>
        </row>
        <row r="14">
          <cell r="AZ14">
            <v>41334</v>
          </cell>
        </row>
        <row r="15">
          <cell r="AZ15">
            <v>41365</v>
          </cell>
        </row>
        <row r="16">
          <cell r="AZ16">
            <v>41395</v>
          </cell>
        </row>
        <row r="17">
          <cell r="AZ17">
            <v>41426</v>
          </cell>
        </row>
        <row r="18">
          <cell r="AZ18">
            <v>41456</v>
          </cell>
        </row>
        <row r="19">
          <cell r="AZ19">
            <v>41487</v>
          </cell>
        </row>
        <row r="20">
          <cell r="AZ20">
            <v>41518</v>
          </cell>
        </row>
        <row r="21">
          <cell r="AZ21">
            <v>41548</v>
          </cell>
        </row>
        <row r="22">
          <cell r="AZ22">
            <v>41579</v>
          </cell>
        </row>
        <row r="23">
          <cell r="AZ23">
            <v>41609</v>
          </cell>
        </row>
        <row r="24">
          <cell r="AZ24">
            <v>41640</v>
          </cell>
        </row>
        <row r="25">
          <cell r="AZ25">
            <v>41671</v>
          </cell>
        </row>
        <row r="26">
          <cell r="AZ26">
            <v>41699</v>
          </cell>
        </row>
        <row r="27">
          <cell r="AZ27">
            <v>41730</v>
          </cell>
        </row>
        <row r="28">
          <cell r="AZ28">
            <v>41760</v>
          </cell>
        </row>
        <row r="29">
          <cell r="AZ29">
            <v>41791</v>
          </cell>
        </row>
        <row r="30">
          <cell r="AZ30">
            <v>41821</v>
          </cell>
        </row>
        <row r="31">
          <cell r="AZ31">
            <v>41852</v>
          </cell>
        </row>
        <row r="32">
          <cell r="AZ32">
            <v>41883</v>
          </cell>
        </row>
        <row r="33">
          <cell r="AZ33">
            <v>41913</v>
          </cell>
        </row>
        <row r="34">
          <cell r="AZ34">
            <v>41944</v>
          </cell>
        </row>
        <row r="35">
          <cell r="AZ35">
            <v>41974</v>
          </cell>
        </row>
        <row r="36">
          <cell r="AZ36">
            <v>42005</v>
          </cell>
        </row>
        <row r="37">
          <cell r="AZ37">
            <v>42036</v>
          </cell>
        </row>
        <row r="38">
          <cell r="AZ38">
            <v>42064</v>
          </cell>
        </row>
        <row r="39">
          <cell r="AZ39">
            <v>42095</v>
          </cell>
        </row>
        <row r="40">
          <cell r="AZ40">
            <v>42125</v>
          </cell>
        </row>
        <row r="41">
          <cell r="AZ41">
            <v>42156</v>
          </cell>
        </row>
      </sheetData>
      <sheetData sheetId="3"/>
      <sheetData sheetId="4">
        <row r="5">
          <cell r="A5" t="str">
            <v>Month-Year</v>
          </cell>
        </row>
        <row r="6">
          <cell r="A6">
            <v>38534</v>
          </cell>
          <cell r="I6">
            <v>42095</v>
          </cell>
        </row>
        <row r="7">
          <cell r="A7">
            <v>38565</v>
          </cell>
        </row>
        <row r="8">
          <cell r="A8">
            <v>38596</v>
          </cell>
          <cell r="I8">
            <v>25</v>
          </cell>
        </row>
        <row r="9">
          <cell r="A9">
            <v>38626</v>
          </cell>
        </row>
        <row r="10">
          <cell r="A10">
            <v>38657</v>
          </cell>
          <cell r="I10">
            <v>118</v>
          </cell>
        </row>
        <row r="11">
          <cell r="A11">
            <v>38687</v>
          </cell>
        </row>
        <row r="12">
          <cell r="A12">
            <v>38718</v>
          </cell>
        </row>
        <row r="13">
          <cell r="A13">
            <v>38749</v>
          </cell>
        </row>
        <row r="14">
          <cell r="A14">
            <v>38777</v>
          </cell>
        </row>
        <row r="15">
          <cell r="A15">
            <v>38808</v>
          </cell>
        </row>
        <row r="16">
          <cell r="A16">
            <v>38838</v>
          </cell>
        </row>
        <row r="17">
          <cell r="A17">
            <v>38869</v>
          </cell>
        </row>
        <row r="18">
          <cell r="A18">
            <v>38899</v>
          </cell>
        </row>
        <row r="19">
          <cell r="A19">
            <v>38930</v>
          </cell>
        </row>
        <row r="20">
          <cell r="A20">
            <v>38961</v>
          </cell>
        </row>
        <row r="21">
          <cell r="A21">
            <v>38991</v>
          </cell>
        </row>
        <row r="22">
          <cell r="A22">
            <v>39022</v>
          </cell>
        </row>
        <row r="23">
          <cell r="A23">
            <v>39052</v>
          </cell>
        </row>
        <row r="24">
          <cell r="A24">
            <v>39083</v>
          </cell>
        </row>
        <row r="25">
          <cell r="A25">
            <v>39114</v>
          </cell>
        </row>
        <row r="26">
          <cell r="A26">
            <v>39142</v>
          </cell>
        </row>
        <row r="27">
          <cell r="A27">
            <v>39173</v>
          </cell>
        </row>
        <row r="28">
          <cell r="A28">
            <v>39203</v>
          </cell>
        </row>
        <row r="29">
          <cell r="A29">
            <v>39234</v>
          </cell>
        </row>
        <row r="30">
          <cell r="A30">
            <v>39264</v>
          </cell>
        </row>
        <row r="31">
          <cell r="A31">
            <v>39295</v>
          </cell>
        </row>
        <row r="32">
          <cell r="A32">
            <v>39326</v>
          </cell>
        </row>
        <row r="33">
          <cell r="A33">
            <v>39356</v>
          </cell>
        </row>
        <row r="34">
          <cell r="A34">
            <v>39387</v>
          </cell>
        </row>
        <row r="35">
          <cell r="A35">
            <v>39417</v>
          </cell>
        </row>
        <row r="36">
          <cell r="A36">
            <v>39448</v>
          </cell>
        </row>
        <row r="37">
          <cell r="A37">
            <v>39479</v>
          </cell>
        </row>
        <row r="38">
          <cell r="A38">
            <v>39508</v>
          </cell>
        </row>
        <row r="39">
          <cell r="A39">
            <v>39539</v>
          </cell>
        </row>
        <row r="40">
          <cell r="A40">
            <v>39569</v>
          </cell>
        </row>
        <row r="41">
          <cell r="A41">
            <v>39600</v>
          </cell>
        </row>
        <row r="42">
          <cell r="A42">
            <v>39630</v>
          </cell>
        </row>
        <row r="43">
          <cell r="A43">
            <v>39661</v>
          </cell>
        </row>
        <row r="44">
          <cell r="A44">
            <v>39692</v>
          </cell>
        </row>
        <row r="45">
          <cell r="A45">
            <v>39722</v>
          </cell>
        </row>
        <row r="46">
          <cell r="A46">
            <v>39753</v>
          </cell>
        </row>
        <row r="47">
          <cell r="A47">
            <v>39783</v>
          </cell>
        </row>
        <row r="48">
          <cell r="A48">
            <v>39814</v>
          </cell>
        </row>
        <row r="49">
          <cell r="A49">
            <v>39845</v>
          </cell>
        </row>
        <row r="50">
          <cell r="A50">
            <v>39873</v>
          </cell>
        </row>
        <row r="51">
          <cell r="A51">
            <v>39904</v>
          </cell>
        </row>
        <row r="52">
          <cell r="A52">
            <v>39934</v>
          </cell>
        </row>
        <row r="53">
          <cell r="A53">
            <v>39965</v>
          </cell>
        </row>
        <row r="54">
          <cell r="A54">
            <v>39995</v>
          </cell>
        </row>
        <row r="55">
          <cell r="A55">
            <v>40026</v>
          </cell>
        </row>
        <row r="56">
          <cell r="A56">
            <v>40057</v>
          </cell>
        </row>
        <row r="57">
          <cell r="A57">
            <v>40087</v>
          </cell>
        </row>
        <row r="58">
          <cell r="A58">
            <v>40118</v>
          </cell>
        </row>
        <row r="59">
          <cell r="A59">
            <v>40148</v>
          </cell>
        </row>
        <row r="60">
          <cell r="A60">
            <v>40179</v>
          </cell>
        </row>
        <row r="61">
          <cell r="A61">
            <v>40210</v>
          </cell>
        </row>
        <row r="62">
          <cell r="A62">
            <v>40238</v>
          </cell>
        </row>
        <row r="63">
          <cell r="A63">
            <v>40269</v>
          </cell>
        </row>
        <row r="64">
          <cell r="A64">
            <v>40299</v>
          </cell>
        </row>
        <row r="65">
          <cell r="A65">
            <v>40330</v>
          </cell>
        </row>
        <row r="66">
          <cell r="A66">
            <v>40360</v>
          </cell>
        </row>
        <row r="67">
          <cell r="A67">
            <v>40391</v>
          </cell>
        </row>
        <row r="68">
          <cell r="A68">
            <v>40422</v>
          </cell>
        </row>
        <row r="69">
          <cell r="A69">
            <v>40452</v>
          </cell>
        </row>
        <row r="70">
          <cell r="A70">
            <v>40483</v>
          </cell>
        </row>
        <row r="71">
          <cell r="A71">
            <v>40513</v>
          </cell>
        </row>
        <row r="72">
          <cell r="A72">
            <v>40544</v>
          </cell>
        </row>
        <row r="73">
          <cell r="A73">
            <v>40575</v>
          </cell>
        </row>
        <row r="74">
          <cell r="A74">
            <v>40603</v>
          </cell>
        </row>
        <row r="75">
          <cell r="A75">
            <v>40634</v>
          </cell>
        </row>
        <row r="76">
          <cell r="A76">
            <v>40664</v>
          </cell>
        </row>
        <row r="77">
          <cell r="A77">
            <v>40695</v>
          </cell>
        </row>
        <row r="78">
          <cell r="A78">
            <v>40725</v>
          </cell>
        </row>
        <row r="79">
          <cell r="A79">
            <v>40756</v>
          </cell>
        </row>
        <row r="80">
          <cell r="A80">
            <v>40787</v>
          </cell>
        </row>
        <row r="81">
          <cell r="A81">
            <v>40817</v>
          </cell>
        </row>
        <row r="82">
          <cell r="A82">
            <v>40848</v>
          </cell>
        </row>
        <row r="83">
          <cell r="A83">
            <v>40878</v>
          </cell>
        </row>
        <row r="84">
          <cell r="A84">
            <v>40909</v>
          </cell>
        </row>
        <row r="85">
          <cell r="A85">
            <v>40940</v>
          </cell>
        </row>
        <row r="86">
          <cell r="A86">
            <v>40969</v>
          </cell>
        </row>
        <row r="87">
          <cell r="A87">
            <v>41000</v>
          </cell>
        </row>
        <row r="88">
          <cell r="A88">
            <v>41030</v>
          </cell>
        </row>
        <row r="89">
          <cell r="A89">
            <v>41061</v>
          </cell>
        </row>
        <row r="90">
          <cell r="A90">
            <v>41091</v>
          </cell>
        </row>
        <row r="91">
          <cell r="A91">
            <v>41122</v>
          </cell>
        </row>
        <row r="92">
          <cell r="A92">
            <v>41153</v>
          </cell>
        </row>
        <row r="93">
          <cell r="A93">
            <v>41183</v>
          </cell>
        </row>
        <row r="94">
          <cell r="A94">
            <v>41214</v>
          </cell>
        </row>
        <row r="95">
          <cell r="A95">
            <v>41244</v>
          </cell>
        </row>
        <row r="96">
          <cell r="A96">
            <v>41275</v>
          </cell>
        </row>
        <row r="97">
          <cell r="A97">
            <v>41306</v>
          </cell>
        </row>
        <row r="98">
          <cell r="A98">
            <v>41334</v>
          </cell>
        </row>
        <row r="99">
          <cell r="A99">
            <v>41365</v>
          </cell>
        </row>
        <row r="100">
          <cell r="A100">
            <v>41395</v>
          </cell>
        </row>
        <row r="101">
          <cell r="A101">
            <v>41426</v>
          </cell>
        </row>
        <row r="102">
          <cell r="A102">
            <v>41456</v>
          </cell>
        </row>
        <row r="103">
          <cell r="A103">
            <v>41487</v>
          </cell>
        </row>
        <row r="104">
          <cell r="A104">
            <v>41518</v>
          </cell>
        </row>
        <row r="105">
          <cell r="A105">
            <v>41548</v>
          </cell>
        </row>
        <row r="106">
          <cell r="A106">
            <v>41579</v>
          </cell>
        </row>
        <row r="107">
          <cell r="A107">
            <v>41609</v>
          </cell>
        </row>
        <row r="108">
          <cell r="A108">
            <v>41640</v>
          </cell>
        </row>
        <row r="109">
          <cell r="A109">
            <v>41671</v>
          </cell>
        </row>
        <row r="110">
          <cell r="A110">
            <v>41699</v>
          </cell>
        </row>
        <row r="111">
          <cell r="A111">
            <v>41730</v>
          </cell>
        </row>
        <row r="112">
          <cell r="A112">
            <v>41760</v>
          </cell>
        </row>
        <row r="113">
          <cell r="A113">
            <v>41791</v>
          </cell>
        </row>
        <row r="114">
          <cell r="A114">
            <v>41821</v>
          </cell>
        </row>
        <row r="115">
          <cell r="A115">
            <v>41852</v>
          </cell>
        </row>
        <row r="116">
          <cell r="A116">
            <v>41883</v>
          </cell>
        </row>
        <row r="117">
          <cell r="A117">
            <v>41913</v>
          </cell>
        </row>
        <row r="118">
          <cell r="A118">
            <v>41944</v>
          </cell>
        </row>
        <row r="119">
          <cell r="A119">
            <v>41974</v>
          </cell>
        </row>
        <row r="120">
          <cell r="A120">
            <v>42005</v>
          </cell>
        </row>
        <row r="121">
          <cell r="A121">
            <v>42036</v>
          </cell>
        </row>
        <row r="122">
          <cell r="A122">
            <v>42064</v>
          </cell>
        </row>
        <row r="123">
          <cell r="A123">
            <v>42095</v>
          </cell>
        </row>
        <row r="124">
          <cell r="A124">
            <v>42125</v>
          </cell>
        </row>
        <row r="125">
          <cell r="A125">
            <v>42156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N57"/>
  <sheetViews>
    <sheetView showGridLines="0" tabSelected="1" workbookViewId="0">
      <selection activeCell="J8" sqref="J8"/>
    </sheetView>
  </sheetViews>
  <sheetFormatPr defaultRowHeight="15"/>
  <cols>
    <col min="1" max="1" width="12.7109375" customWidth="1"/>
    <col min="2" max="6" width="11.28515625" customWidth="1"/>
    <col min="8" max="8" width="11.85546875" customWidth="1"/>
    <col min="9" max="9" width="14.7109375" customWidth="1"/>
    <col min="10" max="10" width="9.42578125" bestFit="1" customWidth="1"/>
  </cols>
  <sheetData>
    <row r="1" spans="1:14">
      <c r="A1" s="1" t="s">
        <v>0</v>
      </c>
      <c r="B1" s="1" t="s">
        <v>1</v>
      </c>
    </row>
    <row r="2" spans="1:14">
      <c r="A2" s="1" t="s">
        <v>2</v>
      </c>
      <c r="B2" s="1" t="s">
        <v>3</v>
      </c>
    </row>
    <row r="4" spans="1:14" ht="25.5" customHeight="1">
      <c r="A4" s="2"/>
      <c r="B4" s="12" t="s">
        <v>4</v>
      </c>
      <c r="C4" s="13"/>
      <c r="D4" s="13"/>
      <c r="E4" s="13"/>
      <c r="F4" s="14"/>
      <c r="I4" s="2"/>
      <c r="J4" s="15" t="s">
        <v>4</v>
      </c>
      <c r="K4" s="15"/>
      <c r="L4" s="15"/>
      <c r="M4" s="15"/>
      <c r="N4" s="15"/>
    </row>
    <row r="5" spans="1:14" ht="25.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H5" s="4" t="s">
        <v>11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</row>
    <row r="6" spans="1:14">
      <c r="A6" s="5">
        <v>40695</v>
      </c>
      <c r="B6" s="6">
        <v>9.2180233944504947E-2</v>
      </c>
      <c r="C6" s="6">
        <v>0.37332855149127869</v>
      </c>
      <c r="D6" s="6">
        <v>0.22219220519996127</v>
      </c>
      <c r="E6" s="6">
        <v>0.24604033913849582</v>
      </c>
      <c r="F6" s="6"/>
      <c r="H6" s="7">
        <v>42064</v>
      </c>
      <c r="I6" s="5">
        <v>40695</v>
      </c>
      <c r="J6" s="6">
        <f t="shared" ref="J6:J37" si="0">IF($I6&lt;=$H$6,INDEX(B$6:B$39,MATCH($I6,$A$6:$A$39,$H$12)),NA())</f>
        <v>9.2180233944504947E-2</v>
      </c>
      <c r="K6" s="6">
        <f t="shared" ref="K6:K37" si="1">IF($I6&lt;=$H$6,INDEX(C$6:C$39,MATCH($I6,$A$6:$A$39,$H$12)),NA())</f>
        <v>0.37332855149127869</v>
      </c>
      <c r="L6" s="6">
        <f t="shared" ref="L6:L37" si="2">IF($I6&lt;=$H$6,INDEX(D$6:D$39,MATCH($I6,$A$6:$A$39,$H$12)),NA())</f>
        <v>0.22219220519996127</v>
      </c>
      <c r="M6" s="6">
        <f t="shared" ref="M6:M37" si="3">IF($I6&lt;=$H$6,INDEX(E$6:E$39,MATCH($I6,$A$6:$A$39,$H$12)),NA())</f>
        <v>0.24604033913849582</v>
      </c>
      <c r="N6" s="6"/>
    </row>
    <row r="7" spans="1:14">
      <c r="A7" s="5">
        <v>40787</v>
      </c>
      <c r="B7" s="6">
        <v>9.1072319989005709E-2</v>
      </c>
      <c r="C7" s="6">
        <v>0.37324419026559458</v>
      </c>
      <c r="D7" s="6">
        <v>0.2213415381028013</v>
      </c>
      <c r="E7" s="6">
        <v>0.24609396998625879</v>
      </c>
      <c r="F7" s="6"/>
      <c r="H7" s="4" t="s">
        <v>12</v>
      </c>
      <c r="I7" s="5">
        <v>40725</v>
      </c>
      <c r="J7" s="6">
        <f t="shared" si="0"/>
        <v>9.2180233944504947E-2</v>
      </c>
      <c r="K7" s="6">
        <f t="shared" si="1"/>
        <v>0.37332855149127869</v>
      </c>
      <c r="L7" s="6">
        <f t="shared" si="2"/>
        <v>0.22219220519996127</v>
      </c>
      <c r="M7" s="6">
        <f t="shared" si="3"/>
        <v>0.24604033913849582</v>
      </c>
      <c r="N7" s="6"/>
    </row>
    <row r="8" spans="1:14">
      <c r="A8" s="5">
        <v>40878</v>
      </c>
      <c r="B8" s="6">
        <v>9.1813451940761098E-2</v>
      </c>
      <c r="C8" s="6">
        <v>0.37659448662293427</v>
      </c>
      <c r="D8" s="6">
        <v>0.22163126782754888</v>
      </c>
      <c r="E8" s="6">
        <v>0.24785678108964734</v>
      </c>
      <c r="F8" s="6"/>
      <c r="H8" s="8">
        <v>25</v>
      </c>
      <c r="I8" s="5">
        <v>40756</v>
      </c>
      <c r="J8" s="6">
        <f t="shared" si="0"/>
        <v>9.2180233944504947E-2</v>
      </c>
      <c r="K8" s="6">
        <f t="shared" si="1"/>
        <v>0.37332855149127869</v>
      </c>
      <c r="L8" s="6">
        <f t="shared" si="2"/>
        <v>0.22219220519996127</v>
      </c>
      <c r="M8" s="6">
        <f t="shared" si="3"/>
        <v>0.24604033913849582</v>
      </c>
      <c r="N8" s="6"/>
    </row>
    <row r="9" spans="1:14">
      <c r="A9" s="5">
        <v>40969</v>
      </c>
      <c r="B9" s="6">
        <v>9.6054465862713878E-2</v>
      </c>
      <c r="C9" s="6">
        <v>0.39476626892351385</v>
      </c>
      <c r="D9" s="6">
        <v>0.22209725107107542</v>
      </c>
      <c r="E9" s="6">
        <v>0.25287782136328429</v>
      </c>
      <c r="F9" s="6"/>
      <c r="H9" s="4" t="s">
        <v>13</v>
      </c>
      <c r="I9" s="5">
        <v>40787</v>
      </c>
      <c r="J9" s="6">
        <f t="shared" si="0"/>
        <v>9.1072319989005709E-2</v>
      </c>
      <c r="K9" s="6">
        <f t="shared" si="1"/>
        <v>0.37324419026559458</v>
      </c>
      <c r="L9" s="6">
        <f t="shared" si="2"/>
        <v>0.2213415381028013</v>
      </c>
      <c r="M9" s="6">
        <f t="shared" si="3"/>
        <v>0.24609396998625879</v>
      </c>
      <c r="N9" s="6"/>
    </row>
    <row r="10" spans="1:14">
      <c r="A10" s="5">
        <v>41061</v>
      </c>
      <c r="B10" s="6">
        <v>9.8589949897907786E-2</v>
      </c>
      <c r="C10" s="6">
        <v>0.41116583618459862</v>
      </c>
      <c r="D10" s="6">
        <v>0.22313790864569621</v>
      </c>
      <c r="E10" s="6">
        <v>0.25767785600213039</v>
      </c>
      <c r="F10" s="6"/>
      <c r="H10" s="9">
        <f>COUNTIF(I:I,"&lt;="&amp;$H$6)</f>
        <v>46</v>
      </c>
      <c r="I10" s="5">
        <v>40817</v>
      </c>
      <c r="J10" s="6">
        <f t="shared" si="0"/>
        <v>9.1072319989005709E-2</v>
      </c>
      <c r="K10" s="6">
        <f t="shared" si="1"/>
        <v>0.37324419026559458</v>
      </c>
      <c r="L10" s="6">
        <f t="shared" si="2"/>
        <v>0.2213415381028013</v>
      </c>
      <c r="M10" s="6">
        <f t="shared" si="3"/>
        <v>0.24609396998625879</v>
      </c>
      <c r="N10" s="6"/>
    </row>
    <row r="11" spans="1:14" ht="25.5">
      <c r="A11" s="5">
        <v>41061</v>
      </c>
      <c r="B11" s="6">
        <v>9.8589949897907786E-2</v>
      </c>
      <c r="C11" s="6">
        <v>0.41116583618459862</v>
      </c>
      <c r="D11" s="6">
        <v>0.22313790864569621</v>
      </c>
      <c r="E11" s="6">
        <v>0.25767785600213039</v>
      </c>
      <c r="F11" s="6"/>
      <c r="H11" s="4" t="s">
        <v>14</v>
      </c>
      <c r="I11" s="5">
        <v>40848</v>
      </c>
      <c r="J11" s="6">
        <f t="shared" si="0"/>
        <v>9.1072319989005709E-2</v>
      </c>
      <c r="K11" s="6">
        <f t="shared" si="1"/>
        <v>0.37324419026559458</v>
      </c>
      <c r="L11" s="6">
        <f t="shared" si="2"/>
        <v>0.2213415381028013</v>
      </c>
      <c r="M11" s="6">
        <f t="shared" si="3"/>
        <v>0.24609396998625879</v>
      </c>
      <c r="N11" s="6"/>
    </row>
    <row r="12" spans="1:14">
      <c r="A12" s="5">
        <v>41153</v>
      </c>
      <c r="B12" s="6">
        <v>0.1016413152739243</v>
      </c>
      <c r="C12" s="6">
        <v>0.44541948803084908</v>
      </c>
      <c r="D12" s="6">
        <v>0.22609328301600271</v>
      </c>
      <c r="E12" s="6">
        <v>0.2673720501213373</v>
      </c>
      <c r="F12" s="6"/>
      <c r="H12" s="10">
        <v>1</v>
      </c>
      <c r="I12" s="5">
        <v>40878</v>
      </c>
      <c r="J12" s="6">
        <f t="shared" si="0"/>
        <v>9.1813451940761098E-2</v>
      </c>
      <c r="K12" s="6">
        <f t="shared" si="1"/>
        <v>0.37659448662293427</v>
      </c>
      <c r="L12" s="6">
        <f t="shared" si="2"/>
        <v>0.22163126782754888</v>
      </c>
      <c r="M12" s="6">
        <f t="shared" si="3"/>
        <v>0.24785678108964734</v>
      </c>
      <c r="N12" s="6"/>
    </row>
    <row r="13" spans="1:14">
      <c r="A13" s="5">
        <v>41244</v>
      </c>
      <c r="B13" s="6">
        <v>0.10540202308443364</v>
      </c>
      <c r="C13" s="6">
        <v>0.47342171531193439</v>
      </c>
      <c r="D13" s="6">
        <v>0.23060682926462536</v>
      </c>
      <c r="E13" s="6">
        <v>0.2761498729803909</v>
      </c>
      <c r="F13" s="6"/>
      <c r="I13" s="5">
        <v>40909</v>
      </c>
      <c r="J13" s="6">
        <f t="shared" si="0"/>
        <v>9.1813451940761098E-2</v>
      </c>
      <c r="K13" s="6">
        <f t="shared" si="1"/>
        <v>0.37659448662293427</v>
      </c>
      <c r="L13" s="6">
        <f t="shared" si="2"/>
        <v>0.22163126782754888</v>
      </c>
      <c r="M13" s="6">
        <f t="shared" si="3"/>
        <v>0.24785678108964734</v>
      </c>
      <c r="N13" s="6"/>
    </row>
    <row r="14" spans="1:14">
      <c r="A14" s="5">
        <v>41334</v>
      </c>
      <c r="B14" s="6">
        <v>0.10401965116460539</v>
      </c>
      <c r="C14" s="6">
        <v>0.48740604755593575</v>
      </c>
      <c r="D14" s="6">
        <v>0.23318145195077669</v>
      </c>
      <c r="E14" s="6">
        <v>0.28085472079657353</v>
      </c>
      <c r="F14" s="6"/>
      <c r="I14" s="5">
        <v>40940</v>
      </c>
      <c r="J14" s="6">
        <f t="shared" si="0"/>
        <v>9.1813451940761098E-2</v>
      </c>
      <c r="K14" s="6">
        <f t="shared" si="1"/>
        <v>0.37659448662293427</v>
      </c>
      <c r="L14" s="6">
        <f t="shared" si="2"/>
        <v>0.22163126782754888</v>
      </c>
      <c r="M14" s="6">
        <f t="shared" si="3"/>
        <v>0.24785678108964734</v>
      </c>
      <c r="N14" s="6"/>
    </row>
    <row r="15" spans="1:14">
      <c r="A15" s="5">
        <v>41426</v>
      </c>
      <c r="B15" s="6">
        <v>0.10224688336682108</v>
      </c>
      <c r="C15" s="6">
        <v>0.47134338906733808</v>
      </c>
      <c r="D15" s="6">
        <v>0.23512642807868334</v>
      </c>
      <c r="E15" s="6">
        <v>0.2792628636635695</v>
      </c>
      <c r="F15" s="11"/>
      <c r="I15" s="5">
        <v>40969</v>
      </c>
      <c r="J15" s="6">
        <f t="shared" si="0"/>
        <v>9.6054465862713878E-2</v>
      </c>
      <c r="K15" s="6">
        <f t="shared" si="1"/>
        <v>0.39476626892351385</v>
      </c>
      <c r="L15" s="6">
        <f t="shared" si="2"/>
        <v>0.22209725107107542</v>
      </c>
      <c r="M15" s="6">
        <f t="shared" si="3"/>
        <v>0.25287782136328429</v>
      </c>
      <c r="N15" s="6"/>
    </row>
    <row r="16" spans="1:14">
      <c r="A16" s="5">
        <v>41456</v>
      </c>
      <c r="B16" s="6">
        <v>0.1254813985966716</v>
      </c>
      <c r="C16" s="6">
        <v>0.52444287688406854</v>
      </c>
      <c r="D16" s="6">
        <v>0.24516417496716608</v>
      </c>
      <c r="E16" s="6">
        <v>0.29174023990454501</v>
      </c>
      <c r="F16" s="11">
        <v>0.27</v>
      </c>
      <c r="I16" s="5">
        <v>41000</v>
      </c>
      <c r="J16" s="6">
        <f t="shared" si="0"/>
        <v>9.6054465862713878E-2</v>
      </c>
      <c r="K16" s="6">
        <f t="shared" si="1"/>
        <v>0.39476626892351385</v>
      </c>
      <c r="L16" s="6">
        <f t="shared" si="2"/>
        <v>0.22209725107107542</v>
      </c>
      <c r="M16" s="6">
        <f t="shared" si="3"/>
        <v>0.25287782136328429</v>
      </c>
      <c r="N16" s="6"/>
    </row>
    <row r="17" spans="1:14">
      <c r="A17" s="5">
        <v>41487</v>
      </c>
      <c r="B17" s="6">
        <v>0.12560044884283486</v>
      </c>
      <c r="C17" s="6">
        <v>0.50915686221353063</v>
      </c>
      <c r="D17" s="6">
        <v>0.24462465891599119</v>
      </c>
      <c r="E17" s="6">
        <v>0.28817696371144436</v>
      </c>
      <c r="F17" s="11">
        <v>0.27</v>
      </c>
      <c r="I17" s="5">
        <v>41030</v>
      </c>
      <c r="J17" s="6">
        <f t="shared" si="0"/>
        <v>9.6054465862713878E-2</v>
      </c>
      <c r="K17" s="6">
        <f t="shared" si="1"/>
        <v>0.39476626892351385</v>
      </c>
      <c r="L17" s="6">
        <f t="shared" si="2"/>
        <v>0.22209725107107542</v>
      </c>
      <c r="M17" s="6">
        <f t="shared" si="3"/>
        <v>0.25287782136328429</v>
      </c>
      <c r="N17" s="6"/>
    </row>
    <row r="18" spans="1:14">
      <c r="A18" s="5">
        <v>41518</v>
      </c>
      <c r="B18" s="6">
        <v>0.12585654758719869</v>
      </c>
      <c r="C18" s="6">
        <v>0.51928583893111235</v>
      </c>
      <c r="D18" s="6">
        <v>0.24432801109006283</v>
      </c>
      <c r="E18" s="6">
        <v>0.2904766946879882</v>
      </c>
      <c r="F18" s="11">
        <v>0.27</v>
      </c>
      <c r="I18" s="5">
        <v>41061</v>
      </c>
      <c r="J18" s="6">
        <f t="shared" si="0"/>
        <v>9.8589949897907786E-2</v>
      </c>
      <c r="K18" s="6">
        <f t="shared" si="1"/>
        <v>0.41116583618459862</v>
      </c>
      <c r="L18" s="6">
        <f t="shared" si="2"/>
        <v>0.22313790864569621</v>
      </c>
      <c r="M18" s="6">
        <f t="shared" si="3"/>
        <v>0.25767785600213039</v>
      </c>
      <c r="N18" s="6"/>
    </row>
    <row r="19" spans="1:14">
      <c r="A19" s="5">
        <v>41548</v>
      </c>
      <c r="B19" s="6">
        <v>0.12456827176024796</v>
      </c>
      <c r="C19" s="6">
        <v>0.51457943898423653</v>
      </c>
      <c r="D19" s="6">
        <v>0.240999358744097</v>
      </c>
      <c r="E19" s="6">
        <v>0.28676845238387044</v>
      </c>
      <c r="F19" s="11">
        <v>0.27</v>
      </c>
      <c r="I19" s="5">
        <v>41091</v>
      </c>
      <c r="J19" s="6">
        <f t="shared" si="0"/>
        <v>9.8589949897907786E-2</v>
      </c>
      <c r="K19" s="6">
        <f t="shared" si="1"/>
        <v>0.41116583618459862</v>
      </c>
      <c r="L19" s="6">
        <f t="shared" si="2"/>
        <v>0.22313790864569621</v>
      </c>
      <c r="M19" s="6">
        <f t="shared" si="3"/>
        <v>0.25767785600213039</v>
      </c>
      <c r="N19" s="6"/>
    </row>
    <row r="20" spans="1:14">
      <c r="A20" s="5">
        <v>41579</v>
      </c>
      <c r="B20" s="6">
        <v>0.123481977419979</v>
      </c>
      <c r="C20" s="6">
        <v>0.51077723408861297</v>
      </c>
      <c r="D20" s="6">
        <v>0.24071246975307226</v>
      </c>
      <c r="E20" s="6">
        <v>0.28627049252712977</v>
      </c>
      <c r="F20" s="11">
        <v>0.27</v>
      </c>
      <c r="I20" s="5">
        <v>41122</v>
      </c>
      <c r="J20" s="6">
        <f t="shared" si="0"/>
        <v>9.8589949897907786E-2</v>
      </c>
      <c r="K20" s="6">
        <f t="shared" si="1"/>
        <v>0.41116583618459862</v>
      </c>
      <c r="L20" s="6">
        <f t="shared" si="2"/>
        <v>0.22313790864569621</v>
      </c>
      <c r="M20" s="6">
        <f t="shared" si="3"/>
        <v>0.25767785600213039</v>
      </c>
      <c r="N20" s="6"/>
    </row>
    <row r="21" spans="1:14">
      <c r="A21" s="5">
        <v>41609</v>
      </c>
      <c r="B21" s="6">
        <v>0.12162625859584807</v>
      </c>
      <c r="C21" s="6">
        <v>0.49944358562955488</v>
      </c>
      <c r="D21" s="6">
        <v>0.2408696365341855</v>
      </c>
      <c r="E21" s="6">
        <v>0.28402187382382094</v>
      </c>
      <c r="F21" s="11">
        <v>0.27</v>
      </c>
      <c r="I21" s="5">
        <v>41153</v>
      </c>
      <c r="J21" s="6">
        <f t="shared" si="0"/>
        <v>0.1016413152739243</v>
      </c>
      <c r="K21" s="6">
        <f t="shared" si="1"/>
        <v>0.44541948803084908</v>
      </c>
      <c r="L21" s="6">
        <f t="shared" si="2"/>
        <v>0.22609328301600271</v>
      </c>
      <c r="M21" s="6">
        <f t="shared" si="3"/>
        <v>0.2673720501213373</v>
      </c>
      <c r="N21" s="6"/>
    </row>
    <row r="22" spans="1:14">
      <c r="A22" s="5">
        <v>41640</v>
      </c>
      <c r="B22" s="6">
        <v>0.12157507218951849</v>
      </c>
      <c r="C22" s="6">
        <v>0.4790337114058062</v>
      </c>
      <c r="D22" s="6">
        <v>0.24294290562448695</v>
      </c>
      <c r="E22" s="6">
        <v>0.28125636590567121</v>
      </c>
      <c r="F22" s="11">
        <v>0.27</v>
      </c>
      <c r="I22" s="5">
        <v>41183</v>
      </c>
      <c r="J22" s="6">
        <f t="shared" si="0"/>
        <v>0.1016413152739243</v>
      </c>
      <c r="K22" s="6">
        <f t="shared" si="1"/>
        <v>0.44541948803084908</v>
      </c>
      <c r="L22" s="6">
        <f t="shared" si="2"/>
        <v>0.22609328301600271</v>
      </c>
      <c r="M22" s="6">
        <f t="shared" si="3"/>
        <v>0.2673720501213373</v>
      </c>
      <c r="N22" s="6"/>
    </row>
    <row r="23" spans="1:14">
      <c r="A23" s="5">
        <v>41671</v>
      </c>
      <c r="B23" s="6">
        <v>0.12168024235781334</v>
      </c>
      <c r="C23" s="6">
        <v>0.49572231099718195</v>
      </c>
      <c r="D23" s="6">
        <v>0.24160968943436306</v>
      </c>
      <c r="E23" s="6">
        <v>0.28468186284934016</v>
      </c>
      <c r="F23" s="11">
        <v>0.27</v>
      </c>
      <c r="I23" s="5">
        <v>41214</v>
      </c>
      <c r="J23" s="6">
        <f t="shared" si="0"/>
        <v>0.1016413152739243</v>
      </c>
      <c r="K23" s="6">
        <f t="shared" si="1"/>
        <v>0.44541948803084908</v>
      </c>
      <c r="L23" s="6">
        <f t="shared" si="2"/>
        <v>0.22609328301600271</v>
      </c>
      <c r="M23" s="6">
        <f t="shared" si="3"/>
        <v>0.2673720501213373</v>
      </c>
      <c r="N23" s="6"/>
    </row>
    <row r="24" spans="1:14">
      <c r="A24" s="5">
        <v>41699</v>
      </c>
      <c r="B24" s="6">
        <v>0.12093419734960677</v>
      </c>
      <c r="C24" s="6">
        <v>0.49547623781365319</v>
      </c>
      <c r="D24" s="6">
        <v>0.23945832606843831</v>
      </c>
      <c r="E24" s="6">
        <v>0.28343311377919034</v>
      </c>
      <c r="F24" s="11">
        <v>0.27</v>
      </c>
      <c r="I24" s="5">
        <v>41244</v>
      </c>
      <c r="J24" s="6">
        <f t="shared" si="0"/>
        <v>0.10540202308443364</v>
      </c>
      <c r="K24" s="6">
        <f t="shared" si="1"/>
        <v>0.47342171531193439</v>
      </c>
      <c r="L24" s="6">
        <f t="shared" si="2"/>
        <v>0.23060682926462536</v>
      </c>
      <c r="M24" s="6">
        <f t="shared" si="3"/>
        <v>0.2761498729803909</v>
      </c>
      <c r="N24" s="6"/>
    </row>
    <row r="25" spans="1:14">
      <c r="A25" s="5">
        <v>41730</v>
      </c>
      <c r="B25" s="6">
        <v>0.12102981249132176</v>
      </c>
      <c r="C25" s="6">
        <v>0.50703421059947607</v>
      </c>
      <c r="D25" s="6">
        <v>0.23852146436914676</v>
      </c>
      <c r="E25" s="6">
        <v>0.28539468762870518</v>
      </c>
      <c r="F25" s="11">
        <v>0.27</v>
      </c>
      <c r="I25" s="5">
        <v>41275</v>
      </c>
      <c r="J25" s="6">
        <f t="shared" si="0"/>
        <v>0.10540202308443364</v>
      </c>
      <c r="K25" s="6">
        <f t="shared" si="1"/>
        <v>0.47342171531193439</v>
      </c>
      <c r="L25" s="6">
        <f t="shared" si="2"/>
        <v>0.23060682926462536</v>
      </c>
      <c r="M25" s="6">
        <f t="shared" si="3"/>
        <v>0.2761498729803909</v>
      </c>
      <c r="N25" s="6"/>
    </row>
    <row r="26" spans="1:14">
      <c r="A26" s="5">
        <v>41760</v>
      </c>
      <c r="B26" s="6">
        <v>0.12026372824033973</v>
      </c>
      <c r="C26" s="6">
        <v>0.49206222894239521</v>
      </c>
      <c r="D26" s="6">
        <v>0.23583652342473255</v>
      </c>
      <c r="E26" s="6">
        <v>0.28056414330415708</v>
      </c>
      <c r="F26" s="11">
        <v>0.27</v>
      </c>
      <c r="I26" s="5">
        <v>41306</v>
      </c>
      <c r="J26" s="6">
        <f t="shared" si="0"/>
        <v>0.10540202308443364</v>
      </c>
      <c r="K26" s="6">
        <f t="shared" si="1"/>
        <v>0.47342171531193439</v>
      </c>
      <c r="L26" s="6">
        <f t="shared" si="2"/>
        <v>0.23060682926462536</v>
      </c>
      <c r="M26" s="6">
        <f t="shared" si="3"/>
        <v>0.2761498729803909</v>
      </c>
      <c r="N26" s="6"/>
    </row>
    <row r="27" spans="1:14">
      <c r="A27" s="5">
        <v>41791</v>
      </c>
      <c r="B27" s="6">
        <v>0.12005701519063171</v>
      </c>
      <c r="C27" s="6">
        <v>0.49941953496830671</v>
      </c>
      <c r="D27" s="6">
        <v>0.23442662257635768</v>
      </c>
      <c r="E27" s="6">
        <v>0.28347635458927956</v>
      </c>
      <c r="F27" s="11">
        <v>0.27</v>
      </c>
      <c r="I27" s="5">
        <v>41334</v>
      </c>
      <c r="J27" s="6">
        <f t="shared" si="0"/>
        <v>0.10401965116460539</v>
      </c>
      <c r="K27" s="6">
        <f t="shared" si="1"/>
        <v>0.48740604755593575</v>
      </c>
      <c r="L27" s="6">
        <f t="shared" si="2"/>
        <v>0.23318145195077669</v>
      </c>
      <c r="M27" s="6">
        <f t="shared" si="3"/>
        <v>0.28085472079657353</v>
      </c>
      <c r="N27" s="6"/>
    </row>
    <row r="28" spans="1:14">
      <c r="A28" s="5">
        <v>41821</v>
      </c>
      <c r="B28" s="6">
        <v>0.12124949047701138</v>
      </c>
      <c r="C28" s="6">
        <v>0.5333406558136643</v>
      </c>
      <c r="D28" s="6">
        <v>0.27110575002322101</v>
      </c>
      <c r="E28" s="6">
        <v>0.31812283238129191</v>
      </c>
      <c r="F28" s="11">
        <v>0.28999999999999998</v>
      </c>
      <c r="I28" s="5">
        <v>41365</v>
      </c>
      <c r="J28" s="6">
        <f t="shared" si="0"/>
        <v>0.10401965116460539</v>
      </c>
      <c r="K28" s="6">
        <f t="shared" si="1"/>
        <v>0.48740604755593575</v>
      </c>
      <c r="L28" s="6">
        <f t="shared" si="2"/>
        <v>0.23318145195077669</v>
      </c>
      <c r="M28" s="6">
        <f t="shared" si="3"/>
        <v>0.28085472079657353</v>
      </c>
      <c r="N28" s="6"/>
    </row>
    <row r="29" spans="1:14">
      <c r="A29" s="5">
        <v>41852</v>
      </c>
      <c r="B29" s="6">
        <v>0.12065093229676367</v>
      </c>
      <c r="C29" s="6">
        <v>0.51435392410368774</v>
      </c>
      <c r="D29" s="6">
        <v>0.26697755693658998</v>
      </c>
      <c r="E29" s="6">
        <v>0.31143196065572559</v>
      </c>
      <c r="F29" s="11">
        <v>0.28999999999999998</v>
      </c>
      <c r="I29" s="5">
        <v>41395</v>
      </c>
      <c r="J29" s="6">
        <f t="shared" si="0"/>
        <v>0.10401965116460539</v>
      </c>
      <c r="K29" s="6">
        <f t="shared" si="1"/>
        <v>0.48740604755593575</v>
      </c>
      <c r="L29" s="6">
        <f t="shared" si="2"/>
        <v>0.23318145195077669</v>
      </c>
      <c r="M29" s="6">
        <f t="shared" si="3"/>
        <v>0.28085472079657353</v>
      </c>
      <c r="N29" s="6"/>
    </row>
    <row r="30" spans="1:14">
      <c r="A30" s="5">
        <v>41883</v>
      </c>
      <c r="B30" s="6">
        <v>0.12267203761822207</v>
      </c>
      <c r="C30" s="6">
        <v>0.50560402567273999</v>
      </c>
      <c r="D30" s="6">
        <v>0.26298558289633034</v>
      </c>
      <c r="E30" s="6">
        <v>0.3072784571879324</v>
      </c>
      <c r="F30" s="11">
        <v>0.28999999999999998</v>
      </c>
      <c r="I30" s="5">
        <v>41426</v>
      </c>
      <c r="J30" s="6">
        <f t="shared" si="0"/>
        <v>0.10224688336682108</v>
      </c>
      <c r="K30" s="6">
        <f t="shared" si="1"/>
        <v>0.47134338906733808</v>
      </c>
      <c r="L30" s="6">
        <f t="shared" si="2"/>
        <v>0.23512642807868334</v>
      </c>
      <c r="M30" s="6">
        <f t="shared" si="3"/>
        <v>0.2792628636635695</v>
      </c>
      <c r="N30" s="6"/>
    </row>
    <row r="31" spans="1:14">
      <c r="A31" s="5">
        <v>41913</v>
      </c>
      <c r="B31" s="6">
        <v>0.12277716501181024</v>
      </c>
      <c r="C31" s="6">
        <v>0.4921256098491511</v>
      </c>
      <c r="D31" s="6">
        <v>0.26203070686505586</v>
      </c>
      <c r="E31" s="6">
        <v>0.30397549082629904</v>
      </c>
      <c r="F31" s="11">
        <v>0.28999999999999998</v>
      </c>
      <c r="I31" s="5">
        <v>41456</v>
      </c>
      <c r="J31" s="6">
        <f t="shared" si="0"/>
        <v>0.1254813985966716</v>
      </c>
      <c r="K31" s="6">
        <f t="shared" si="1"/>
        <v>0.52444287688406854</v>
      </c>
      <c r="L31" s="6">
        <f t="shared" si="2"/>
        <v>0.24516417496716608</v>
      </c>
      <c r="M31" s="6">
        <f t="shared" si="3"/>
        <v>0.29174023990454501</v>
      </c>
      <c r="N31" s="6">
        <f t="shared" ref="N31:N54" si="4">IF($I31&lt;=$H$6,INDEX(F$6:F$39,MATCH($I31,$A$6:$A$39,$H$12)),NA())</f>
        <v>0.27</v>
      </c>
    </row>
    <row r="32" spans="1:14">
      <c r="A32" s="5">
        <v>41944</v>
      </c>
      <c r="B32" s="6">
        <v>0.12071621786198469</v>
      </c>
      <c r="C32" s="6">
        <v>0.48300421031867896</v>
      </c>
      <c r="D32" s="6">
        <v>0.25851260121902436</v>
      </c>
      <c r="E32" s="6">
        <v>0.29966625486131843</v>
      </c>
      <c r="F32" s="11">
        <v>0.28999999999999998</v>
      </c>
      <c r="I32" s="5">
        <v>41487</v>
      </c>
      <c r="J32" s="6">
        <f t="shared" si="0"/>
        <v>0.12560044884283486</v>
      </c>
      <c r="K32" s="6">
        <f t="shared" si="1"/>
        <v>0.50915686221353063</v>
      </c>
      <c r="L32" s="6">
        <f t="shared" si="2"/>
        <v>0.24462465891599119</v>
      </c>
      <c r="M32" s="6">
        <f t="shared" si="3"/>
        <v>0.28817696371144436</v>
      </c>
      <c r="N32" s="6">
        <f t="shared" si="4"/>
        <v>0.27</v>
      </c>
    </row>
    <row r="33" spans="1:14">
      <c r="A33" s="5">
        <v>41974</v>
      </c>
      <c r="B33" s="6">
        <v>0.12086233409921236</v>
      </c>
      <c r="C33" s="6">
        <v>0.47122105782346252</v>
      </c>
      <c r="D33" s="6">
        <v>0.25537402870279369</v>
      </c>
      <c r="E33" s="6">
        <v>0.29507906669749512</v>
      </c>
      <c r="F33" s="11">
        <v>0.28999999999999998</v>
      </c>
      <c r="I33" s="5">
        <v>41518</v>
      </c>
      <c r="J33" s="6">
        <f t="shared" si="0"/>
        <v>0.12585654758719869</v>
      </c>
      <c r="K33" s="6">
        <f t="shared" si="1"/>
        <v>0.51928583893111235</v>
      </c>
      <c r="L33" s="6">
        <f t="shared" si="2"/>
        <v>0.24432801109006283</v>
      </c>
      <c r="M33" s="6">
        <f t="shared" si="3"/>
        <v>0.2904766946879882</v>
      </c>
      <c r="N33" s="6">
        <f t="shared" si="4"/>
        <v>0.27</v>
      </c>
    </row>
    <row r="34" spans="1:14">
      <c r="A34" s="5">
        <v>42005</v>
      </c>
      <c r="B34" s="6">
        <v>0.11800473452629452</v>
      </c>
      <c r="C34" s="6">
        <v>0.47947180327275579</v>
      </c>
      <c r="D34" s="6">
        <v>0.25298228419693408</v>
      </c>
      <c r="E34" s="6">
        <v>0.29565249824114515</v>
      </c>
      <c r="F34" s="11">
        <v>0.28999999999999998</v>
      </c>
      <c r="I34" s="5">
        <v>41548</v>
      </c>
      <c r="J34" s="6">
        <f t="shared" si="0"/>
        <v>0.12456827176024796</v>
      </c>
      <c r="K34" s="6">
        <f t="shared" si="1"/>
        <v>0.51457943898423653</v>
      </c>
      <c r="L34" s="6">
        <f t="shared" si="2"/>
        <v>0.240999358744097</v>
      </c>
      <c r="M34" s="6">
        <f t="shared" si="3"/>
        <v>0.28676845238387044</v>
      </c>
      <c r="N34" s="6">
        <f t="shared" si="4"/>
        <v>0.27</v>
      </c>
    </row>
    <row r="35" spans="1:14">
      <c r="A35" s="5">
        <v>42036</v>
      </c>
      <c r="B35" s="6">
        <v>0.11674696837381988</v>
      </c>
      <c r="C35" s="6">
        <v>0.45934310254591071</v>
      </c>
      <c r="D35" s="6">
        <v>0.25040239051071922</v>
      </c>
      <c r="E35" s="6">
        <v>0.28907713454930151</v>
      </c>
      <c r="F35" s="11">
        <v>0.28999999999999998</v>
      </c>
      <c r="I35" s="5">
        <v>41579</v>
      </c>
      <c r="J35" s="6">
        <f t="shared" si="0"/>
        <v>0.123481977419979</v>
      </c>
      <c r="K35" s="6">
        <f t="shared" si="1"/>
        <v>0.51077723408861297</v>
      </c>
      <c r="L35" s="6">
        <f t="shared" si="2"/>
        <v>0.24071246975307226</v>
      </c>
      <c r="M35" s="6">
        <f t="shared" si="3"/>
        <v>0.28627049252712977</v>
      </c>
      <c r="N35" s="6">
        <f t="shared" si="4"/>
        <v>0.27</v>
      </c>
    </row>
    <row r="36" spans="1:14">
      <c r="A36" s="5">
        <v>42064</v>
      </c>
      <c r="B36" s="6">
        <v>0.11527377089999019</v>
      </c>
      <c r="C36" s="6">
        <v>0.43379394553126899</v>
      </c>
      <c r="D36" s="6">
        <v>0.24663747456109769</v>
      </c>
      <c r="E36" s="6">
        <v>0.28083562976701837</v>
      </c>
      <c r="F36" s="11">
        <v>0.28999999999999998</v>
      </c>
      <c r="I36" s="5">
        <v>41609</v>
      </c>
      <c r="J36" s="6">
        <f t="shared" si="0"/>
        <v>0.12162625859584807</v>
      </c>
      <c r="K36" s="6">
        <f t="shared" si="1"/>
        <v>0.49944358562955488</v>
      </c>
      <c r="L36" s="6">
        <f t="shared" si="2"/>
        <v>0.2408696365341855</v>
      </c>
      <c r="M36" s="6">
        <f t="shared" si="3"/>
        <v>0.28402187382382094</v>
      </c>
      <c r="N36" s="6">
        <f t="shared" si="4"/>
        <v>0.27</v>
      </c>
    </row>
    <row r="37" spans="1:14">
      <c r="A37" s="5">
        <v>42095</v>
      </c>
      <c r="B37" s="6"/>
      <c r="C37" s="6"/>
      <c r="D37" s="6"/>
      <c r="E37" s="6"/>
      <c r="F37" s="11"/>
      <c r="I37" s="5">
        <v>41640</v>
      </c>
      <c r="J37" s="6">
        <f t="shared" si="0"/>
        <v>0.12157507218951849</v>
      </c>
      <c r="K37" s="6">
        <f t="shared" si="1"/>
        <v>0.4790337114058062</v>
      </c>
      <c r="L37" s="6">
        <f t="shared" si="2"/>
        <v>0.24294290562448695</v>
      </c>
      <c r="M37" s="6">
        <f t="shared" si="3"/>
        <v>0.28125636590567121</v>
      </c>
      <c r="N37" s="6">
        <f t="shared" si="4"/>
        <v>0.27</v>
      </c>
    </row>
    <row r="38" spans="1:14">
      <c r="A38" s="5">
        <v>42125</v>
      </c>
      <c r="B38" s="6"/>
      <c r="C38" s="6"/>
      <c r="D38" s="6"/>
      <c r="E38" s="6"/>
      <c r="F38" s="11"/>
      <c r="I38" s="5">
        <v>41671</v>
      </c>
      <c r="J38" s="6">
        <f t="shared" ref="J38:J54" si="5">IF($I38&lt;=$H$6,INDEX(B$6:B$39,MATCH($I38,$A$6:$A$39,$H$12)),NA())</f>
        <v>0.12168024235781334</v>
      </c>
      <c r="K38" s="6">
        <f t="shared" ref="K38:K54" si="6">IF($I38&lt;=$H$6,INDEX(C$6:C$39,MATCH($I38,$A$6:$A$39,$H$12)),NA())</f>
        <v>0.49572231099718195</v>
      </c>
      <c r="L38" s="6">
        <f t="shared" ref="L38:L54" si="7">IF($I38&lt;=$H$6,INDEX(D$6:D$39,MATCH($I38,$A$6:$A$39,$H$12)),NA())</f>
        <v>0.24160968943436306</v>
      </c>
      <c r="M38" s="6">
        <f t="shared" ref="M38:M54" si="8">IF($I38&lt;=$H$6,INDEX(E$6:E$39,MATCH($I38,$A$6:$A$39,$H$12)),NA())</f>
        <v>0.28468186284934016</v>
      </c>
      <c r="N38" s="6">
        <f t="shared" si="4"/>
        <v>0.27</v>
      </c>
    </row>
    <row r="39" spans="1:14">
      <c r="A39" s="5">
        <v>42156</v>
      </c>
      <c r="B39" s="6"/>
      <c r="C39" s="6"/>
      <c r="D39" s="6"/>
      <c r="E39" s="6"/>
      <c r="F39" s="11"/>
      <c r="I39" s="5">
        <v>41699</v>
      </c>
      <c r="J39" s="6">
        <f t="shared" si="5"/>
        <v>0.12093419734960677</v>
      </c>
      <c r="K39" s="6">
        <f t="shared" si="6"/>
        <v>0.49547623781365319</v>
      </c>
      <c r="L39" s="6">
        <f t="shared" si="7"/>
        <v>0.23945832606843831</v>
      </c>
      <c r="M39" s="6">
        <f t="shared" si="8"/>
        <v>0.28343311377919034</v>
      </c>
      <c r="N39" s="6">
        <f t="shared" si="4"/>
        <v>0.27</v>
      </c>
    </row>
    <row r="40" spans="1:14">
      <c r="I40" s="5">
        <v>41730</v>
      </c>
      <c r="J40" s="6">
        <f t="shared" si="5"/>
        <v>0.12102981249132176</v>
      </c>
      <c r="K40" s="6">
        <f t="shared" si="6"/>
        <v>0.50703421059947607</v>
      </c>
      <c r="L40" s="6">
        <f t="shared" si="7"/>
        <v>0.23852146436914676</v>
      </c>
      <c r="M40" s="6">
        <f t="shared" si="8"/>
        <v>0.28539468762870518</v>
      </c>
      <c r="N40" s="6">
        <f t="shared" si="4"/>
        <v>0.27</v>
      </c>
    </row>
    <row r="41" spans="1:14">
      <c r="I41" s="5">
        <v>41760</v>
      </c>
      <c r="J41" s="6">
        <f t="shared" si="5"/>
        <v>0.12026372824033973</v>
      </c>
      <c r="K41" s="6">
        <f t="shared" si="6"/>
        <v>0.49206222894239521</v>
      </c>
      <c r="L41" s="6">
        <f t="shared" si="7"/>
        <v>0.23583652342473255</v>
      </c>
      <c r="M41" s="6">
        <f t="shared" si="8"/>
        <v>0.28056414330415708</v>
      </c>
      <c r="N41" s="6">
        <f t="shared" si="4"/>
        <v>0.27</v>
      </c>
    </row>
    <row r="42" spans="1:14">
      <c r="I42" s="5">
        <v>41791</v>
      </c>
      <c r="J42" s="6">
        <f t="shared" si="5"/>
        <v>0.12005701519063171</v>
      </c>
      <c r="K42" s="6">
        <f t="shared" si="6"/>
        <v>0.49941953496830671</v>
      </c>
      <c r="L42" s="6">
        <f t="shared" si="7"/>
        <v>0.23442662257635768</v>
      </c>
      <c r="M42" s="6">
        <f t="shared" si="8"/>
        <v>0.28347635458927956</v>
      </c>
      <c r="N42" s="6">
        <f t="shared" si="4"/>
        <v>0.27</v>
      </c>
    </row>
    <row r="43" spans="1:14">
      <c r="I43" s="5">
        <v>41821</v>
      </c>
      <c r="J43" s="6">
        <f t="shared" si="5"/>
        <v>0.12124949047701138</v>
      </c>
      <c r="K43" s="6">
        <f t="shared" si="6"/>
        <v>0.5333406558136643</v>
      </c>
      <c r="L43" s="6">
        <f t="shared" si="7"/>
        <v>0.27110575002322101</v>
      </c>
      <c r="M43" s="6">
        <f t="shared" si="8"/>
        <v>0.31812283238129191</v>
      </c>
      <c r="N43" s="6">
        <f t="shared" si="4"/>
        <v>0.28999999999999998</v>
      </c>
    </row>
    <row r="44" spans="1:14">
      <c r="I44" s="5">
        <v>41852</v>
      </c>
      <c r="J44" s="6">
        <f t="shared" si="5"/>
        <v>0.12065093229676367</v>
      </c>
      <c r="K44" s="6">
        <f t="shared" si="6"/>
        <v>0.51435392410368774</v>
      </c>
      <c r="L44" s="6">
        <f t="shared" si="7"/>
        <v>0.26697755693658998</v>
      </c>
      <c r="M44" s="6">
        <f t="shared" si="8"/>
        <v>0.31143196065572559</v>
      </c>
      <c r="N44" s="6">
        <f t="shared" si="4"/>
        <v>0.28999999999999998</v>
      </c>
    </row>
    <row r="45" spans="1:14">
      <c r="I45" s="5">
        <v>41883</v>
      </c>
      <c r="J45" s="6">
        <f t="shared" si="5"/>
        <v>0.12267203761822207</v>
      </c>
      <c r="K45" s="6">
        <f t="shared" si="6"/>
        <v>0.50560402567273999</v>
      </c>
      <c r="L45" s="6">
        <f t="shared" si="7"/>
        <v>0.26298558289633034</v>
      </c>
      <c r="M45" s="6">
        <f t="shared" si="8"/>
        <v>0.3072784571879324</v>
      </c>
      <c r="N45" s="6">
        <f t="shared" si="4"/>
        <v>0.28999999999999998</v>
      </c>
    </row>
    <row r="46" spans="1:14">
      <c r="I46" s="5">
        <v>41913</v>
      </c>
      <c r="J46" s="6">
        <f t="shared" si="5"/>
        <v>0.12277716501181024</v>
      </c>
      <c r="K46" s="6">
        <f t="shared" si="6"/>
        <v>0.4921256098491511</v>
      </c>
      <c r="L46" s="6">
        <f t="shared" si="7"/>
        <v>0.26203070686505586</v>
      </c>
      <c r="M46" s="6">
        <f t="shared" si="8"/>
        <v>0.30397549082629904</v>
      </c>
      <c r="N46" s="6">
        <f t="shared" si="4"/>
        <v>0.28999999999999998</v>
      </c>
    </row>
    <row r="47" spans="1:14">
      <c r="I47" s="5">
        <v>41944</v>
      </c>
      <c r="J47" s="6">
        <f t="shared" si="5"/>
        <v>0.12071621786198469</v>
      </c>
      <c r="K47" s="6">
        <f t="shared" si="6"/>
        <v>0.48300421031867896</v>
      </c>
      <c r="L47" s="6">
        <f t="shared" si="7"/>
        <v>0.25851260121902436</v>
      </c>
      <c r="M47" s="6">
        <f t="shared" si="8"/>
        <v>0.29966625486131843</v>
      </c>
      <c r="N47" s="6">
        <f t="shared" si="4"/>
        <v>0.28999999999999998</v>
      </c>
    </row>
    <row r="48" spans="1:14">
      <c r="I48" s="5">
        <v>41974</v>
      </c>
      <c r="J48" s="6">
        <f t="shared" si="5"/>
        <v>0.12086233409921236</v>
      </c>
      <c r="K48" s="6">
        <f t="shared" si="6"/>
        <v>0.47122105782346252</v>
      </c>
      <c r="L48" s="6">
        <f t="shared" si="7"/>
        <v>0.25537402870279369</v>
      </c>
      <c r="M48" s="6">
        <f t="shared" si="8"/>
        <v>0.29507906669749512</v>
      </c>
      <c r="N48" s="6">
        <f t="shared" si="4"/>
        <v>0.28999999999999998</v>
      </c>
    </row>
    <row r="49" spans="9:14">
      <c r="I49" s="5">
        <v>42005</v>
      </c>
      <c r="J49" s="6">
        <f t="shared" si="5"/>
        <v>0.11800473452629452</v>
      </c>
      <c r="K49" s="6">
        <f t="shared" si="6"/>
        <v>0.47947180327275579</v>
      </c>
      <c r="L49" s="6">
        <f t="shared" si="7"/>
        <v>0.25298228419693408</v>
      </c>
      <c r="M49" s="6">
        <f t="shared" si="8"/>
        <v>0.29565249824114515</v>
      </c>
      <c r="N49" s="6">
        <f t="shared" si="4"/>
        <v>0.28999999999999998</v>
      </c>
    </row>
    <row r="50" spans="9:14">
      <c r="I50" s="5">
        <v>42036</v>
      </c>
      <c r="J50" s="6">
        <f t="shared" si="5"/>
        <v>0.11674696837381988</v>
      </c>
      <c r="K50" s="6">
        <f t="shared" si="6"/>
        <v>0.45934310254591071</v>
      </c>
      <c r="L50" s="6">
        <f t="shared" si="7"/>
        <v>0.25040239051071922</v>
      </c>
      <c r="M50" s="6">
        <f t="shared" si="8"/>
        <v>0.28907713454930151</v>
      </c>
      <c r="N50" s="6">
        <f t="shared" si="4"/>
        <v>0.28999999999999998</v>
      </c>
    </row>
    <row r="51" spans="9:14">
      <c r="I51" s="5">
        <v>42064</v>
      </c>
      <c r="J51" s="6">
        <f t="shared" si="5"/>
        <v>0.11527377089999019</v>
      </c>
      <c r="K51" s="6">
        <f t="shared" si="6"/>
        <v>0.43379394553126899</v>
      </c>
      <c r="L51" s="6">
        <f t="shared" si="7"/>
        <v>0.24663747456109769</v>
      </c>
      <c r="M51" s="6">
        <f t="shared" si="8"/>
        <v>0.28083562976701837</v>
      </c>
      <c r="N51" s="6">
        <f t="shared" si="4"/>
        <v>0.28999999999999998</v>
      </c>
    </row>
    <row r="52" spans="9:14">
      <c r="I52" s="5">
        <v>42095</v>
      </c>
      <c r="J52" s="6" t="e">
        <f t="shared" si="5"/>
        <v>#N/A</v>
      </c>
      <c r="K52" s="6" t="e">
        <f t="shared" si="6"/>
        <v>#N/A</v>
      </c>
      <c r="L52" s="6" t="e">
        <f t="shared" si="7"/>
        <v>#N/A</v>
      </c>
      <c r="M52" s="6" t="e">
        <f t="shared" si="8"/>
        <v>#N/A</v>
      </c>
      <c r="N52" s="6" t="e">
        <f t="shared" si="4"/>
        <v>#N/A</v>
      </c>
    </row>
    <row r="53" spans="9:14">
      <c r="I53" s="5">
        <v>42125</v>
      </c>
      <c r="J53" s="6" t="e">
        <f t="shared" si="5"/>
        <v>#N/A</v>
      </c>
      <c r="K53" s="6" t="e">
        <f t="shared" si="6"/>
        <v>#N/A</v>
      </c>
      <c r="L53" s="6" t="e">
        <f t="shared" si="7"/>
        <v>#N/A</v>
      </c>
      <c r="M53" s="6" t="e">
        <f t="shared" si="8"/>
        <v>#N/A</v>
      </c>
      <c r="N53" s="6" t="e">
        <f t="shared" si="4"/>
        <v>#N/A</v>
      </c>
    </row>
    <row r="54" spans="9:14">
      <c r="I54" s="5">
        <v>42156</v>
      </c>
      <c r="J54" s="6" t="e">
        <f t="shared" si="5"/>
        <v>#N/A</v>
      </c>
      <c r="K54" s="6" t="e">
        <f t="shared" si="6"/>
        <v>#N/A</v>
      </c>
      <c r="L54" s="6" t="e">
        <f t="shared" si="7"/>
        <v>#N/A</v>
      </c>
      <c r="M54" s="6" t="e">
        <f t="shared" si="8"/>
        <v>#N/A</v>
      </c>
      <c r="N54" s="6" t="e">
        <f t="shared" si="4"/>
        <v>#N/A</v>
      </c>
    </row>
    <row r="55" spans="9:14">
      <c r="I55" s="5"/>
      <c r="J55" s="6"/>
      <c r="K55" s="6"/>
      <c r="L55" s="6"/>
      <c r="M55" s="6"/>
      <c r="N55" s="6"/>
    </row>
    <row r="56" spans="9:14">
      <c r="I56" s="5"/>
      <c r="J56" s="6"/>
      <c r="K56" s="6"/>
      <c r="L56" s="6"/>
      <c r="M56" s="6"/>
      <c r="N56" s="6"/>
    </row>
    <row r="57" spans="9:14">
      <c r="I57" s="5"/>
      <c r="J57" s="6"/>
      <c r="K57" s="6"/>
      <c r="L57" s="6"/>
      <c r="M57" s="6"/>
      <c r="N57" s="6"/>
    </row>
  </sheetData>
  <mergeCells count="2">
    <mergeCell ref="B4:F4"/>
    <mergeCell ref="J4:N4"/>
  </mergeCells>
  <dataValidations count="2">
    <dataValidation type="list" allowBlank="1" showInputMessage="1" showErrorMessage="1" sqref="H6">
      <formula1>$I$31:$I$54</formula1>
    </dataValidation>
    <dataValidation type="list" allowBlank="1" showInputMessage="1" showErrorMessage="1" sqref="H12">
      <formula1>"0,1"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Subsidy</vt:lpstr>
      <vt:lpstr>Sub_Length</vt:lpstr>
      <vt:lpstr>Sub_Length_Min</vt:lpstr>
      <vt:lpstr>Sub_Ref</vt:lpstr>
    </vt:vector>
  </TitlesOfParts>
  <Company>Auckland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JohnServ1</dc:creator>
  <cp:lastModifiedBy>NatashaW1</cp:lastModifiedBy>
  <dcterms:created xsi:type="dcterms:W3CDTF">2015-05-18T02:38:15Z</dcterms:created>
  <dcterms:modified xsi:type="dcterms:W3CDTF">2015-05-21T03:48:00Z</dcterms:modified>
</cp:coreProperties>
</file>